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nc\Desktop\bus\"/>
    </mc:Choice>
  </mc:AlternateContent>
  <xr:revisionPtr revIDLastSave="0" documentId="13_ncr:1_{462EC68C-4024-462E-BF5F-9E719327DF29}" xr6:coauthVersionLast="47" xr6:coauthVersionMax="47" xr10:uidLastSave="{00000000-0000-0000-0000-000000000000}"/>
  <bookViews>
    <workbookView xWindow="28680" yWindow="-120" windowWidth="29040" windowHeight="15840" xr2:uid="{6338E53D-A2B6-4FE7-B1C6-4D925B21D495}"/>
  </bookViews>
  <sheets>
    <sheet name="cestovny poriadok cely" sheetId="4" r:id="rId1"/>
    <sheet name="doobeda" sheetId="3" r:id="rId2"/>
    <sheet name="poobede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29" i="1" l="1"/>
  <c r="BC32" i="4"/>
  <c r="AN32" i="4"/>
  <c r="BR32" i="4"/>
  <c r="BO32" i="4"/>
  <c r="BL32" i="4"/>
  <c r="BI32" i="4"/>
  <c r="BF32" i="4"/>
  <c r="BU32" i="4" s="1"/>
  <c r="AW32" i="4"/>
  <c r="AT32" i="4"/>
  <c r="AQ32" i="4"/>
  <c r="AH32" i="4"/>
  <c r="AE32" i="4"/>
  <c r="S32" i="4"/>
  <c r="M32" i="4"/>
  <c r="BR31" i="4"/>
  <c r="BO31" i="4"/>
  <c r="BL31" i="4"/>
  <c r="BI31" i="4"/>
  <c r="BF31" i="4"/>
  <c r="BU31" i="4" s="1"/>
  <c r="BC31" i="4"/>
  <c r="AW31" i="4"/>
  <c r="AT31" i="4"/>
  <c r="AQ31" i="4"/>
  <c r="AN31" i="4"/>
  <c r="AK31" i="4"/>
  <c r="AH31" i="4"/>
  <c r="AE31" i="4"/>
  <c r="S31" i="4"/>
  <c r="BR30" i="4"/>
  <c r="BO30" i="4"/>
  <c r="BL30" i="4"/>
  <c r="BI30" i="4"/>
  <c r="BF30" i="4"/>
  <c r="BU30" i="4" s="1"/>
  <c r="BC30" i="4"/>
  <c r="AW30" i="4"/>
  <c r="AT30" i="4"/>
  <c r="AQ30" i="4"/>
  <c r="AN30" i="4"/>
  <c r="AK30" i="4"/>
  <c r="AH30" i="4"/>
  <c r="AE30" i="4"/>
  <c r="S30" i="4"/>
  <c r="BR29" i="4"/>
  <c r="BO29" i="4"/>
  <c r="BL29" i="4"/>
  <c r="BI29" i="4"/>
  <c r="BF29" i="4"/>
  <c r="BU29" i="4" s="1"/>
  <c r="BC29" i="4"/>
  <c r="AW29" i="4"/>
  <c r="AT29" i="4"/>
  <c r="AQ29" i="4"/>
  <c r="AN29" i="4"/>
  <c r="AK29" i="4"/>
  <c r="AH29" i="4"/>
  <c r="AE29" i="4"/>
  <c r="S29" i="4"/>
  <c r="BR28" i="4"/>
  <c r="BO28" i="4"/>
  <c r="BL28" i="4"/>
  <c r="BI28" i="4"/>
  <c r="BF28" i="4"/>
  <c r="BU28" i="4" s="1"/>
  <c r="BC28" i="4"/>
  <c r="AW28" i="4"/>
  <c r="AT28" i="4"/>
  <c r="AQ28" i="4"/>
  <c r="AN28" i="4"/>
  <c r="AK28" i="4"/>
  <c r="AH28" i="4"/>
  <c r="AE28" i="4"/>
  <c r="S28" i="4"/>
  <c r="J28" i="4"/>
  <c r="M28" i="4" s="1"/>
  <c r="G28" i="4"/>
  <c r="A28" i="4"/>
  <c r="A29" i="4" s="1"/>
  <c r="A30" i="4" s="1"/>
  <c r="A31" i="4" s="1"/>
  <c r="A32" i="4" s="1"/>
  <c r="BR27" i="4"/>
  <c r="BO27" i="4"/>
  <c r="BL27" i="4"/>
  <c r="BI27" i="4"/>
  <c r="BF27" i="4"/>
  <c r="BU27" i="4" s="1"/>
  <c r="BC27" i="4"/>
  <c r="AW27" i="4"/>
  <c r="AT27" i="4"/>
  <c r="AN27" i="4"/>
  <c r="AK27" i="4"/>
  <c r="AH27" i="4"/>
  <c r="AE27" i="4"/>
  <c r="AB27" i="4"/>
  <c r="S27" i="4"/>
  <c r="J27" i="4"/>
  <c r="M27" i="4" s="1"/>
  <c r="G27" i="4"/>
  <c r="BR24" i="4"/>
  <c r="BO24" i="4"/>
  <c r="BL24" i="4"/>
  <c r="BI24" i="4"/>
  <c r="BF24" i="4"/>
  <c r="BU24" i="4" s="1"/>
  <c r="BC24" i="4"/>
  <c r="AW24" i="4"/>
  <c r="AT24" i="4"/>
  <c r="AN24" i="4"/>
  <c r="AK24" i="4"/>
  <c r="AH24" i="4"/>
  <c r="AE24" i="4"/>
  <c r="AB24" i="4"/>
  <c r="V24" i="4"/>
  <c r="S24" i="4"/>
  <c r="J24" i="4"/>
  <c r="M24" i="4" s="1"/>
  <c r="G24" i="4"/>
  <c r="BR23" i="4"/>
  <c r="BO23" i="4"/>
  <c r="BL23" i="4"/>
  <c r="BI23" i="4"/>
  <c r="BF23" i="4"/>
  <c r="BU23" i="4" s="1"/>
  <c r="BC23" i="4"/>
  <c r="AW23" i="4"/>
  <c r="AT23" i="4"/>
  <c r="AN23" i="4"/>
  <c r="AK23" i="4"/>
  <c r="AH23" i="4"/>
  <c r="AE23" i="4"/>
  <c r="AB23" i="4"/>
  <c r="V23" i="4"/>
  <c r="S23" i="4"/>
  <c r="J23" i="4"/>
  <c r="M23" i="4" s="1"/>
  <c r="G23" i="4"/>
  <c r="BR22" i="4"/>
  <c r="BO22" i="4"/>
  <c r="BL22" i="4"/>
  <c r="BI22" i="4"/>
  <c r="BF22" i="4"/>
  <c r="BU22" i="4" s="1"/>
  <c r="BC22" i="4"/>
  <c r="AW22" i="4"/>
  <c r="AT22" i="4"/>
  <c r="AN22" i="4"/>
  <c r="AK22" i="4"/>
  <c r="AH22" i="4"/>
  <c r="AE22" i="4"/>
  <c r="AB22" i="4"/>
  <c r="V22" i="4"/>
  <c r="S22" i="4"/>
  <c r="J22" i="4"/>
  <c r="M22" i="4" s="1"/>
  <c r="G22" i="4"/>
  <c r="BR21" i="4"/>
  <c r="BO21" i="4"/>
  <c r="BL21" i="4"/>
  <c r="BI21" i="4"/>
  <c r="BF21" i="4"/>
  <c r="BU21" i="4" s="1"/>
  <c r="BC21" i="4"/>
  <c r="AW21" i="4"/>
  <c r="AT21" i="4"/>
  <c r="AN21" i="4"/>
  <c r="AK21" i="4"/>
  <c r="AE21" i="4"/>
  <c r="AB21" i="4"/>
  <c r="V21" i="4"/>
  <c r="S21" i="4"/>
  <c r="J21" i="4"/>
  <c r="M21" i="4" s="1"/>
  <c r="G21" i="4"/>
  <c r="BR20" i="4"/>
  <c r="BO20" i="4"/>
  <c r="BL20" i="4"/>
  <c r="BI20" i="4"/>
  <c r="BF20" i="4"/>
  <c r="BU20" i="4" s="1"/>
  <c r="BC20" i="4"/>
  <c r="AW20" i="4"/>
  <c r="AT20" i="4"/>
  <c r="AN20" i="4"/>
  <c r="AK20" i="4"/>
  <c r="AE20" i="4"/>
  <c r="AB20" i="4"/>
  <c r="V20" i="4"/>
  <c r="S20" i="4"/>
  <c r="J20" i="4"/>
  <c r="M20" i="4" s="1"/>
  <c r="G20" i="4"/>
  <c r="BR19" i="4"/>
  <c r="BO19" i="4"/>
  <c r="BL19" i="4"/>
  <c r="BI19" i="4"/>
  <c r="BF19" i="4"/>
  <c r="BU19" i="4" s="1"/>
  <c r="BC19" i="4"/>
  <c r="AW19" i="4"/>
  <c r="AT19" i="4"/>
  <c r="AN19" i="4"/>
  <c r="AK19" i="4"/>
  <c r="AE19" i="4"/>
  <c r="AB19" i="4"/>
  <c r="V19" i="4"/>
  <c r="S19" i="4"/>
  <c r="J19" i="4"/>
  <c r="M19" i="4" s="1"/>
  <c r="G19" i="4"/>
  <c r="BR18" i="4"/>
  <c r="BO18" i="4"/>
  <c r="BL18" i="4"/>
  <c r="BI18" i="4"/>
  <c r="BF18" i="4"/>
  <c r="BU18" i="4" s="1"/>
  <c r="BC18" i="4"/>
  <c r="AW18" i="4"/>
  <c r="AT18" i="4"/>
  <c r="AN18" i="4"/>
  <c r="AK18" i="4"/>
  <c r="AE18" i="4"/>
  <c r="AB18" i="4"/>
  <c r="V18" i="4"/>
  <c r="S18" i="4"/>
  <c r="J18" i="4"/>
  <c r="M18" i="4" s="1"/>
  <c r="G18" i="4"/>
  <c r="BR17" i="4"/>
  <c r="BO17" i="4"/>
  <c r="BL17" i="4"/>
  <c r="BI17" i="4"/>
  <c r="BF17" i="4"/>
  <c r="BU17" i="4" s="1"/>
  <c r="BC17" i="4"/>
  <c r="AW17" i="4"/>
  <c r="AT17" i="4"/>
  <c r="AQ17" i="4"/>
  <c r="AN17" i="4"/>
  <c r="AK17" i="4"/>
  <c r="AE17" i="4"/>
  <c r="AB17" i="4"/>
  <c r="V17" i="4"/>
  <c r="S17" i="4"/>
  <c r="J17" i="4"/>
  <c r="M17" i="4" s="1"/>
  <c r="G17" i="4"/>
  <c r="BR16" i="4"/>
  <c r="BO16" i="4"/>
  <c r="BL16" i="4"/>
  <c r="BI16" i="4"/>
  <c r="BF16" i="4"/>
  <c r="BU16" i="4" s="1"/>
  <c r="BC16" i="4"/>
  <c r="AW16" i="4"/>
  <c r="AT16" i="4"/>
  <c r="AQ16" i="4"/>
  <c r="AN16" i="4"/>
  <c r="AK16" i="4"/>
  <c r="AE16" i="4"/>
  <c r="AB16" i="4"/>
  <c r="V16" i="4"/>
  <c r="S16" i="4"/>
  <c r="J16" i="4"/>
  <c r="M16" i="4" s="1"/>
  <c r="G16" i="4"/>
  <c r="BR15" i="4"/>
  <c r="BO15" i="4"/>
  <c r="BL15" i="4"/>
  <c r="BI15" i="4"/>
  <c r="BF15" i="4"/>
  <c r="BU15" i="4" s="1"/>
  <c r="BC15" i="4"/>
  <c r="AW15" i="4"/>
  <c r="AT15" i="4"/>
  <c r="AQ15" i="4"/>
  <c r="AN15" i="4"/>
  <c r="AK15" i="4"/>
  <c r="AE15" i="4"/>
  <c r="AB15" i="4"/>
  <c r="V15" i="4"/>
  <c r="S15" i="4"/>
  <c r="J15" i="4"/>
  <c r="M15" i="4" s="1"/>
  <c r="G15" i="4"/>
  <c r="BU14" i="4"/>
  <c r="BR14" i="4"/>
  <c r="BO14" i="4"/>
  <c r="BL14" i="4"/>
  <c r="BI14" i="4"/>
  <c r="BC14" i="4"/>
  <c r="AW14" i="4"/>
  <c r="AT14" i="4"/>
  <c r="AQ14" i="4"/>
  <c r="AN14" i="4"/>
  <c r="AK14" i="4"/>
  <c r="AE14" i="4"/>
  <c r="AB14" i="4"/>
  <c r="V14" i="4"/>
  <c r="S14" i="4"/>
  <c r="J14" i="4"/>
  <c r="M14" i="4" s="1"/>
  <c r="G14" i="4"/>
  <c r="BU13" i="4"/>
  <c r="BR13" i="4"/>
  <c r="BO13" i="4"/>
  <c r="BC13" i="4"/>
  <c r="AW13" i="4"/>
  <c r="AT13" i="4"/>
  <c r="AQ13" i="4"/>
  <c r="AN13" i="4"/>
  <c r="AK13" i="4"/>
  <c r="AH13" i="4"/>
  <c r="AE13" i="4"/>
  <c r="AB13" i="4"/>
  <c r="V13" i="4"/>
  <c r="J13" i="4"/>
  <c r="M13" i="4" s="1"/>
  <c r="G13" i="4"/>
  <c r="BU12" i="4"/>
  <c r="BR11" i="4"/>
  <c r="BO11" i="4"/>
  <c r="BC11" i="4"/>
  <c r="AT11" i="4"/>
  <c r="AQ11" i="4"/>
  <c r="AN11" i="4"/>
  <c r="AK11" i="4"/>
  <c r="AH11" i="4"/>
  <c r="AE11" i="4"/>
  <c r="Y11" i="4"/>
  <c r="V11" i="4"/>
  <c r="J11" i="4"/>
  <c r="M11" i="4" s="1"/>
  <c r="BR10" i="4"/>
  <c r="BO10" i="4"/>
  <c r="AT10" i="4"/>
  <c r="AQ10" i="4"/>
  <c r="AN10" i="4"/>
  <c r="AK10" i="4"/>
  <c r="AH10" i="4"/>
  <c r="AE10" i="4"/>
  <c r="Y10" i="4"/>
  <c r="V10" i="4"/>
  <c r="J10" i="4"/>
  <c r="M10" i="4" s="1"/>
  <c r="BR9" i="4"/>
  <c r="BO9" i="4"/>
  <c r="AT9" i="4"/>
  <c r="AQ9" i="4"/>
  <c r="AN9" i="4"/>
  <c r="AK9" i="4"/>
  <c r="AH9" i="4"/>
  <c r="AE9" i="4"/>
  <c r="V9" i="4"/>
  <c r="J9" i="4"/>
  <c r="M9" i="4" s="1"/>
  <c r="A9" i="4"/>
  <c r="A10" i="4" s="1"/>
  <c r="A11" i="4" s="1"/>
  <c r="A12" i="4" s="1"/>
  <c r="A13" i="4" s="1"/>
  <c r="A14" i="4" s="1"/>
  <c r="A16" i="4" s="1"/>
  <c r="A17" i="4" s="1"/>
  <c r="A18" i="4" s="1"/>
  <c r="A19" i="4" s="1"/>
  <c r="A20" i="4" s="1"/>
  <c r="A21" i="4" s="1"/>
  <c r="A22" i="4" s="1"/>
  <c r="A23" i="4" s="1"/>
  <c r="A24" i="4" s="1"/>
  <c r="BR8" i="4"/>
  <c r="BO8" i="4"/>
  <c r="BC8" i="4"/>
  <c r="AT8" i="4"/>
  <c r="AQ8" i="4"/>
  <c r="AN8" i="4"/>
  <c r="AK8" i="4"/>
  <c r="AH8" i="4"/>
  <c r="AE8" i="4"/>
  <c r="AB8" i="4"/>
  <c r="V8" i="4"/>
  <c r="M8" i="4"/>
  <c r="BR29" i="3"/>
  <c r="BO29" i="3"/>
  <c r="BL29" i="3"/>
  <c r="BI29" i="3"/>
  <c r="BF29" i="3"/>
  <c r="BU29" i="3" s="1"/>
  <c r="AW29" i="3"/>
  <c r="AT29" i="3"/>
  <c r="AQ29" i="3"/>
  <c r="AH29" i="3"/>
  <c r="AE29" i="3"/>
  <c r="S29" i="3"/>
  <c r="M29" i="3"/>
  <c r="BU28" i="3"/>
  <c r="BR28" i="3"/>
  <c r="BO28" i="3"/>
  <c r="BL28" i="3"/>
  <c r="BI28" i="3"/>
  <c r="BF28" i="3"/>
  <c r="BC28" i="3"/>
  <c r="AW28" i="3"/>
  <c r="AT28" i="3"/>
  <c r="AQ28" i="3"/>
  <c r="AN28" i="3"/>
  <c r="AK28" i="3"/>
  <c r="AH28" i="3"/>
  <c r="AE28" i="3"/>
  <c r="S28" i="3"/>
  <c r="BR27" i="3"/>
  <c r="BO27" i="3"/>
  <c r="BL27" i="3"/>
  <c r="BI27" i="3"/>
  <c r="BF27" i="3"/>
  <c r="BU27" i="3" s="1"/>
  <c r="BC27" i="3"/>
  <c r="AW27" i="3"/>
  <c r="AT27" i="3"/>
  <c r="AQ27" i="3"/>
  <c r="AN27" i="3"/>
  <c r="AK27" i="3"/>
  <c r="AH27" i="3"/>
  <c r="AE27" i="3"/>
  <c r="S27" i="3"/>
  <c r="BR26" i="3"/>
  <c r="BO26" i="3"/>
  <c r="BL26" i="3"/>
  <c r="BI26" i="3"/>
  <c r="BF26" i="3"/>
  <c r="BU26" i="3" s="1"/>
  <c r="BC26" i="3"/>
  <c r="AW26" i="3"/>
  <c r="AT26" i="3"/>
  <c r="AQ26" i="3"/>
  <c r="AN26" i="3"/>
  <c r="AK26" i="3"/>
  <c r="AH26" i="3"/>
  <c r="AE26" i="3"/>
  <c r="S26" i="3"/>
  <c r="BU25" i="3"/>
  <c r="BR25" i="3"/>
  <c r="BO25" i="3"/>
  <c r="BL25" i="3"/>
  <c r="BI25" i="3"/>
  <c r="BF25" i="3"/>
  <c r="BC25" i="3"/>
  <c r="AW25" i="3"/>
  <c r="AT25" i="3"/>
  <c r="AQ25" i="3"/>
  <c r="AN25" i="3"/>
  <c r="AK25" i="3"/>
  <c r="AH25" i="3"/>
  <c r="AE25" i="3"/>
  <c r="S25" i="3"/>
  <c r="M25" i="3"/>
  <c r="J25" i="3"/>
  <c r="G25" i="3"/>
  <c r="A25" i="3"/>
  <c r="A26" i="3" s="1"/>
  <c r="A27" i="3" s="1"/>
  <c r="A28" i="3" s="1"/>
  <c r="A29" i="3" s="1"/>
  <c r="BU24" i="3"/>
  <c r="BR24" i="3"/>
  <c r="BO24" i="3"/>
  <c r="BL24" i="3"/>
  <c r="BI24" i="3"/>
  <c r="BF24" i="3"/>
  <c r="BC24" i="3"/>
  <c r="AW24" i="3"/>
  <c r="AT24" i="3"/>
  <c r="AN24" i="3"/>
  <c r="AK24" i="3"/>
  <c r="AH24" i="3"/>
  <c r="AE24" i="3"/>
  <c r="AB24" i="3"/>
  <c r="S24" i="3"/>
  <c r="J24" i="3"/>
  <c r="M24" i="3" s="1"/>
  <c r="G24" i="3"/>
  <c r="BU21" i="3"/>
  <c r="BR21" i="3"/>
  <c r="BO21" i="3"/>
  <c r="BL21" i="3"/>
  <c r="BI21" i="3"/>
  <c r="BF21" i="3"/>
  <c r="BC21" i="3"/>
  <c r="AW21" i="3"/>
  <c r="AT21" i="3"/>
  <c r="AN21" i="3"/>
  <c r="AK21" i="3"/>
  <c r="AH21" i="3"/>
  <c r="AE21" i="3"/>
  <c r="AB21" i="3"/>
  <c r="V21" i="3"/>
  <c r="S21" i="3"/>
  <c r="J21" i="3"/>
  <c r="M21" i="3" s="1"/>
  <c r="G21" i="3"/>
  <c r="BU20" i="3"/>
  <c r="BR20" i="3"/>
  <c r="BO20" i="3"/>
  <c r="BL20" i="3"/>
  <c r="BI20" i="3"/>
  <c r="BF20" i="3"/>
  <c r="BC20" i="3"/>
  <c r="AW20" i="3"/>
  <c r="AT20" i="3"/>
  <c r="AN20" i="3"/>
  <c r="AK20" i="3"/>
  <c r="AH20" i="3"/>
  <c r="AE20" i="3"/>
  <c r="AB20" i="3"/>
  <c r="V20" i="3"/>
  <c r="S20" i="3"/>
  <c r="M20" i="3"/>
  <c r="J20" i="3"/>
  <c r="G20" i="3"/>
  <c r="BU19" i="3"/>
  <c r="BR19" i="3"/>
  <c r="BO19" i="3"/>
  <c r="BL19" i="3"/>
  <c r="BI19" i="3"/>
  <c r="BF19" i="3"/>
  <c r="BC19" i="3"/>
  <c r="AW19" i="3"/>
  <c r="AT19" i="3"/>
  <c r="AN19" i="3"/>
  <c r="AK19" i="3"/>
  <c r="AH19" i="3"/>
  <c r="AE19" i="3"/>
  <c r="AB19" i="3"/>
  <c r="V19" i="3"/>
  <c r="S19" i="3"/>
  <c r="J19" i="3"/>
  <c r="M19" i="3" s="1"/>
  <c r="G19" i="3"/>
  <c r="BU18" i="3"/>
  <c r="BR18" i="3"/>
  <c r="BO18" i="3"/>
  <c r="BL18" i="3"/>
  <c r="BI18" i="3"/>
  <c r="BF18" i="3"/>
  <c r="BC18" i="3"/>
  <c r="AW18" i="3"/>
  <c r="AT18" i="3"/>
  <c r="AN18" i="3"/>
  <c r="AK18" i="3"/>
  <c r="AE18" i="3"/>
  <c r="AB18" i="3"/>
  <c r="V18" i="3"/>
  <c r="S18" i="3"/>
  <c r="J18" i="3"/>
  <c r="M18" i="3" s="1"/>
  <c r="G18" i="3"/>
  <c r="BU17" i="3"/>
  <c r="BR17" i="3"/>
  <c r="BO17" i="3"/>
  <c r="BL17" i="3"/>
  <c r="BI17" i="3"/>
  <c r="BF17" i="3"/>
  <c r="BC17" i="3"/>
  <c r="AW17" i="3"/>
  <c r="AT17" i="3"/>
  <c r="AN17" i="3"/>
  <c r="AK17" i="3"/>
  <c r="AE17" i="3"/>
  <c r="AB17" i="3"/>
  <c r="V17" i="3"/>
  <c r="S17" i="3"/>
  <c r="J17" i="3"/>
  <c r="M17" i="3" s="1"/>
  <c r="G17" i="3"/>
  <c r="BR16" i="3"/>
  <c r="BO16" i="3"/>
  <c r="BL16" i="3"/>
  <c r="BI16" i="3"/>
  <c r="BF16" i="3"/>
  <c r="BU16" i="3" s="1"/>
  <c r="BC16" i="3"/>
  <c r="AW16" i="3"/>
  <c r="AT16" i="3"/>
  <c r="AN16" i="3"/>
  <c r="AK16" i="3"/>
  <c r="AE16" i="3"/>
  <c r="AB16" i="3"/>
  <c r="V16" i="3"/>
  <c r="S16" i="3"/>
  <c r="J16" i="3"/>
  <c r="M16" i="3" s="1"/>
  <c r="G16" i="3"/>
  <c r="BR15" i="3"/>
  <c r="BO15" i="3"/>
  <c r="BL15" i="3"/>
  <c r="BI15" i="3"/>
  <c r="BF15" i="3"/>
  <c r="BU15" i="3" s="1"/>
  <c r="BC15" i="3"/>
  <c r="AW15" i="3"/>
  <c r="AT15" i="3"/>
  <c r="AN15" i="3"/>
  <c r="AK15" i="3"/>
  <c r="AE15" i="3"/>
  <c r="AB15" i="3"/>
  <c r="V15" i="3"/>
  <c r="S15" i="3"/>
  <c r="M15" i="3"/>
  <c r="J15" i="3"/>
  <c r="G15" i="3"/>
  <c r="BU14" i="3"/>
  <c r="BR14" i="3"/>
  <c r="BO14" i="3"/>
  <c r="BL14" i="3"/>
  <c r="BI14" i="3"/>
  <c r="BF14" i="3"/>
  <c r="BC14" i="3"/>
  <c r="AW14" i="3"/>
  <c r="AT14" i="3"/>
  <c r="AQ14" i="3"/>
  <c r="AN14" i="3"/>
  <c r="AK14" i="3"/>
  <c r="AE14" i="3"/>
  <c r="AB14" i="3"/>
  <c r="V14" i="3"/>
  <c r="S14" i="3"/>
  <c r="J14" i="3"/>
  <c r="M14" i="3" s="1"/>
  <c r="G14" i="3"/>
  <c r="BU13" i="3"/>
  <c r="BR13" i="3"/>
  <c r="BO13" i="3"/>
  <c r="BL13" i="3"/>
  <c r="BI13" i="3"/>
  <c r="BF13" i="3"/>
  <c r="BC13" i="3"/>
  <c r="AW13" i="3"/>
  <c r="AT13" i="3"/>
  <c r="AQ13" i="3"/>
  <c r="AN13" i="3"/>
  <c r="AK13" i="3"/>
  <c r="AE13" i="3"/>
  <c r="AB13" i="3"/>
  <c r="V13" i="3"/>
  <c r="S13" i="3"/>
  <c r="J13" i="3"/>
  <c r="M13" i="3" s="1"/>
  <c r="G13" i="3"/>
  <c r="BR12" i="3"/>
  <c r="BO12" i="3"/>
  <c r="BL12" i="3"/>
  <c r="BI12" i="3"/>
  <c r="BF12" i="3"/>
  <c r="BU12" i="3" s="1"/>
  <c r="BC12" i="3"/>
  <c r="AW12" i="3"/>
  <c r="AT12" i="3"/>
  <c r="AQ12" i="3"/>
  <c r="AN12" i="3"/>
  <c r="AK12" i="3"/>
  <c r="AE12" i="3"/>
  <c r="AB12" i="3"/>
  <c r="V12" i="3"/>
  <c r="S12" i="3"/>
  <c r="M12" i="3"/>
  <c r="J12" i="3"/>
  <c r="G12" i="3"/>
  <c r="BU11" i="3"/>
  <c r="BR11" i="3"/>
  <c r="BO11" i="3"/>
  <c r="BL11" i="3"/>
  <c r="BI11" i="3"/>
  <c r="BC11" i="3"/>
  <c r="AW11" i="3"/>
  <c r="AT11" i="3"/>
  <c r="AQ11" i="3"/>
  <c r="AN11" i="3"/>
  <c r="AK11" i="3"/>
  <c r="AE11" i="3"/>
  <c r="AB11" i="3"/>
  <c r="V11" i="3"/>
  <c r="S11" i="3"/>
  <c r="J11" i="3"/>
  <c r="M11" i="3" s="1"/>
  <c r="G11" i="3"/>
  <c r="BU10" i="3"/>
  <c r="BR10" i="3"/>
  <c r="BO10" i="3"/>
  <c r="BC10" i="3"/>
  <c r="AW10" i="3"/>
  <c r="AT10" i="3"/>
  <c r="AQ10" i="3"/>
  <c r="AN10" i="3"/>
  <c r="AK10" i="3"/>
  <c r="AH10" i="3"/>
  <c r="AE10" i="3"/>
  <c r="AB10" i="3"/>
  <c r="V10" i="3"/>
  <c r="J10" i="3"/>
  <c r="M10" i="3" s="1"/>
  <c r="G10" i="3"/>
  <c r="BU9" i="3"/>
  <c r="BR8" i="3"/>
  <c r="BO8" i="3"/>
  <c r="BC8" i="3"/>
  <c r="AT8" i="3"/>
  <c r="AQ8" i="3"/>
  <c r="AN8" i="3"/>
  <c r="AK8" i="3"/>
  <c r="AH8" i="3"/>
  <c r="AE8" i="3"/>
  <c r="Y8" i="3"/>
  <c r="V8" i="3"/>
  <c r="J8" i="3"/>
  <c r="M8" i="3" s="1"/>
  <c r="BR7" i="3"/>
  <c r="BO7" i="3"/>
  <c r="AT7" i="3"/>
  <c r="AQ7" i="3"/>
  <c r="AN7" i="3"/>
  <c r="AK7" i="3"/>
  <c r="AH7" i="3"/>
  <c r="AE7" i="3"/>
  <c r="Y7" i="3"/>
  <c r="V7" i="3"/>
  <c r="J7" i="3"/>
  <c r="M7" i="3" s="1"/>
  <c r="BR6" i="3"/>
  <c r="BO6" i="3"/>
  <c r="AT6" i="3"/>
  <c r="AQ6" i="3"/>
  <c r="AN6" i="3"/>
  <c r="AK6" i="3"/>
  <c r="AH6" i="3"/>
  <c r="AE6" i="3"/>
  <c r="V6" i="3"/>
  <c r="J6" i="3"/>
  <c r="M6" i="3" s="1"/>
  <c r="A6" i="3"/>
  <c r="A7" i="3" s="1"/>
  <c r="A8" i="3" s="1"/>
  <c r="A9" i="3" s="1"/>
  <c r="A10" i="3" s="1"/>
  <c r="A11" i="3" s="1"/>
  <c r="A13" i="3" s="1"/>
  <c r="A14" i="3" s="1"/>
  <c r="A15" i="3" s="1"/>
  <c r="A16" i="3" s="1"/>
  <c r="A17" i="3" s="1"/>
  <c r="A18" i="3" s="1"/>
  <c r="A19" i="3" s="1"/>
  <c r="A20" i="3" s="1"/>
  <c r="A21" i="3" s="1"/>
  <c r="BR5" i="3"/>
  <c r="BO5" i="3"/>
  <c r="BC5" i="3"/>
  <c r="AT5" i="3"/>
  <c r="AQ5" i="3"/>
  <c r="AN5" i="3"/>
  <c r="AK5" i="3"/>
  <c r="AH5" i="3"/>
  <c r="AE5" i="3"/>
  <c r="AB5" i="3"/>
  <c r="V5" i="3"/>
  <c r="M5" i="3"/>
  <c r="M24" i="1"/>
  <c r="AE24" i="1"/>
  <c r="AE21" i="1"/>
  <c r="AE20" i="1"/>
  <c r="AE19" i="1"/>
  <c r="AE18" i="1"/>
  <c r="AE17" i="1"/>
  <c r="AE16" i="1"/>
  <c r="AE15" i="1"/>
  <c r="BU29" i="1"/>
  <c r="BU28" i="1"/>
  <c r="BU27" i="1"/>
  <c r="BU26" i="1"/>
  <c r="BU25" i="1"/>
  <c r="BU24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R29" i="1"/>
  <c r="BR28" i="1"/>
  <c r="BR27" i="1"/>
  <c r="BR26" i="1"/>
  <c r="BR25" i="1"/>
  <c r="BR24" i="1"/>
  <c r="BR21" i="1"/>
  <c r="BR20" i="1"/>
  <c r="BR19" i="1"/>
  <c r="BR18" i="1"/>
  <c r="BR17" i="1"/>
  <c r="BR16" i="1"/>
  <c r="BR15" i="1"/>
  <c r="BR14" i="1"/>
  <c r="BR13" i="1"/>
  <c r="BR12" i="1"/>
  <c r="BR11" i="1"/>
  <c r="BR10" i="1"/>
  <c r="BR8" i="1"/>
  <c r="BR7" i="1"/>
  <c r="BR6" i="1"/>
  <c r="BR5" i="1"/>
  <c r="BO29" i="1"/>
  <c r="BO28" i="1"/>
  <c r="BO27" i="1"/>
  <c r="BO26" i="1"/>
  <c r="BO25" i="1"/>
  <c r="BO24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8" i="1"/>
  <c r="BO7" i="1"/>
  <c r="BO6" i="1"/>
  <c r="BO5" i="1"/>
  <c r="BL29" i="1"/>
  <c r="BL28" i="1"/>
  <c r="BL27" i="1"/>
  <c r="BL26" i="1"/>
  <c r="BL25" i="1"/>
  <c r="BL24" i="1"/>
  <c r="BL21" i="1"/>
  <c r="BL20" i="1"/>
  <c r="BL19" i="1"/>
  <c r="BL18" i="1"/>
  <c r="BL17" i="1"/>
  <c r="BL16" i="1"/>
  <c r="BL15" i="1"/>
  <c r="BL14" i="1"/>
  <c r="BL13" i="1"/>
  <c r="BL12" i="1"/>
  <c r="BL11" i="1"/>
  <c r="BI29" i="1"/>
  <c r="BI28" i="1"/>
  <c r="BI27" i="1"/>
  <c r="BI26" i="1"/>
  <c r="BI25" i="1"/>
  <c r="BI24" i="1"/>
  <c r="BI21" i="1"/>
  <c r="BI20" i="1"/>
  <c r="BI19" i="1"/>
  <c r="BI18" i="1"/>
  <c r="BI17" i="1"/>
  <c r="BI16" i="1"/>
  <c r="BI15" i="1"/>
  <c r="BI14" i="1"/>
  <c r="BI13" i="1"/>
  <c r="BI12" i="1"/>
  <c r="BI11" i="1"/>
  <c r="BF29" i="1"/>
  <c r="BF28" i="1"/>
  <c r="BF27" i="1"/>
  <c r="BF26" i="1"/>
  <c r="BF25" i="1"/>
  <c r="BF24" i="1"/>
  <c r="BF21" i="1"/>
  <c r="BF20" i="1"/>
  <c r="BF19" i="1"/>
  <c r="BF18" i="1"/>
  <c r="BF17" i="1"/>
  <c r="BF16" i="1"/>
  <c r="BF15" i="1"/>
  <c r="BF14" i="1"/>
  <c r="BF13" i="1"/>
  <c r="BF12" i="1"/>
  <c r="BC28" i="1"/>
  <c r="BC27" i="1"/>
  <c r="BC26" i="1"/>
  <c r="BC25" i="1"/>
  <c r="BC24" i="1"/>
  <c r="BC21" i="1"/>
  <c r="BC20" i="1"/>
  <c r="BC19" i="1"/>
  <c r="BC18" i="1"/>
  <c r="BC17" i="1"/>
  <c r="BC16" i="1"/>
  <c r="BC15" i="1"/>
  <c r="BC14" i="1"/>
  <c r="BC13" i="1"/>
  <c r="BC12" i="1"/>
  <c r="BC11" i="1"/>
  <c r="BC10" i="1"/>
  <c r="BC8" i="1"/>
  <c r="BC5" i="1"/>
  <c r="AW29" i="1"/>
  <c r="AW28" i="1"/>
  <c r="AW27" i="1"/>
  <c r="AW26" i="1"/>
  <c r="AW25" i="1"/>
  <c r="AW24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T29" i="1"/>
  <c r="AT28" i="1"/>
  <c r="AT27" i="1"/>
  <c r="AT26" i="1"/>
  <c r="AT25" i="1"/>
  <c r="AT24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8" i="1"/>
  <c r="AT7" i="1"/>
  <c r="AT6" i="1"/>
  <c r="AT5" i="1"/>
  <c r="AQ29" i="1"/>
  <c r="AQ28" i="1"/>
  <c r="AQ27" i="1"/>
  <c r="AQ26" i="1"/>
  <c r="AQ25" i="1"/>
  <c r="AQ14" i="1"/>
  <c r="AQ13" i="1"/>
  <c r="AQ12" i="1"/>
  <c r="AQ11" i="1"/>
  <c r="AQ10" i="1"/>
  <c r="AQ8" i="1"/>
  <c r="AQ7" i="1"/>
  <c r="AQ6" i="1"/>
  <c r="AQ5" i="1"/>
  <c r="AN28" i="1"/>
  <c r="AN27" i="1"/>
  <c r="AN26" i="1"/>
  <c r="AN25" i="1"/>
  <c r="AN24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8" i="1"/>
  <c r="AN7" i="1"/>
  <c r="AN6" i="1"/>
  <c r="AN5" i="1"/>
  <c r="AK28" i="1"/>
  <c r="AK27" i="1"/>
  <c r="AK26" i="1"/>
  <c r="AK25" i="1"/>
  <c r="AK24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8" i="1"/>
  <c r="AK7" i="1"/>
  <c r="AK6" i="1"/>
  <c r="AK5" i="1"/>
  <c r="AH29" i="1"/>
  <c r="AH28" i="1"/>
  <c r="AH27" i="1"/>
  <c r="AH26" i="1"/>
  <c r="AH25" i="1"/>
  <c r="AH24" i="1"/>
  <c r="AH21" i="1"/>
  <c r="AH20" i="1"/>
  <c r="AH19" i="1"/>
  <c r="AH10" i="1"/>
  <c r="AH8" i="1"/>
  <c r="AH7" i="1"/>
  <c r="AH6" i="1"/>
  <c r="AH5" i="1"/>
  <c r="AE29" i="1"/>
  <c r="AE28" i="1"/>
  <c r="AE27" i="1"/>
  <c r="AE26" i="1"/>
  <c r="AE25" i="1"/>
  <c r="AE14" i="1"/>
  <c r="AE13" i="1"/>
  <c r="AE12" i="1"/>
  <c r="AE11" i="1"/>
  <c r="AE10" i="1"/>
  <c r="AE8" i="1"/>
  <c r="AE7" i="1"/>
  <c r="AE6" i="1"/>
  <c r="AE5" i="1"/>
  <c r="Y8" i="1"/>
  <c r="Y7" i="1"/>
  <c r="AB24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5" i="1"/>
  <c r="V21" i="1"/>
  <c r="V20" i="1"/>
  <c r="V19" i="1"/>
  <c r="V18" i="1"/>
  <c r="V17" i="1"/>
  <c r="V16" i="1"/>
  <c r="V15" i="1"/>
  <c r="V14" i="1"/>
  <c r="V13" i="1"/>
  <c r="V12" i="1"/>
  <c r="V11" i="1"/>
  <c r="V10" i="1"/>
  <c r="V8" i="1"/>
  <c r="V7" i="1"/>
  <c r="V6" i="1"/>
  <c r="V5" i="1"/>
  <c r="S29" i="1"/>
  <c r="S28" i="1"/>
  <c r="S27" i="1"/>
  <c r="S26" i="1"/>
  <c r="S25" i="1"/>
  <c r="S24" i="1"/>
  <c r="S21" i="1"/>
  <c r="S20" i="1"/>
  <c r="S19" i="1"/>
  <c r="S18" i="1"/>
  <c r="S17" i="1"/>
  <c r="S16" i="1"/>
  <c r="S15" i="1"/>
  <c r="S14" i="1"/>
  <c r="S13" i="1"/>
  <c r="S12" i="1"/>
  <c r="S11" i="1"/>
  <c r="M25" i="1"/>
  <c r="M11" i="1"/>
  <c r="M6" i="1"/>
  <c r="M5" i="1"/>
  <c r="M29" i="1"/>
  <c r="J25" i="1"/>
  <c r="J24" i="1"/>
  <c r="J21" i="1"/>
  <c r="M21" i="1" s="1"/>
  <c r="J20" i="1"/>
  <c r="M20" i="1" s="1"/>
  <c r="J19" i="1"/>
  <c r="M19" i="1" s="1"/>
  <c r="J18" i="1"/>
  <c r="M18" i="1" s="1"/>
  <c r="J17" i="1"/>
  <c r="M17" i="1" s="1"/>
  <c r="J16" i="1"/>
  <c r="M16" i="1" s="1"/>
  <c r="J15" i="1"/>
  <c r="M15" i="1" s="1"/>
  <c r="J14" i="1"/>
  <c r="M14" i="1" s="1"/>
  <c r="J13" i="1"/>
  <c r="M13" i="1" s="1"/>
  <c r="J12" i="1"/>
  <c r="M12" i="1" s="1"/>
  <c r="J11" i="1"/>
  <c r="J10" i="1"/>
  <c r="M10" i="1" s="1"/>
  <c r="J8" i="1"/>
  <c r="M8" i="1" s="1"/>
  <c r="J7" i="1"/>
  <c r="M7" i="1" s="1"/>
  <c r="J6" i="1"/>
  <c r="G25" i="1"/>
  <c r="G24" i="1"/>
  <c r="G21" i="1"/>
  <c r="G20" i="1"/>
  <c r="G19" i="1"/>
  <c r="G18" i="1"/>
  <c r="G17" i="1"/>
  <c r="G16" i="1"/>
  <c r="G15" i="1"/>
  <c r="G14" i="1"/>
  <c r="G13" i="1"/>
  <c r="G12" i="1"/>
  <c r="G11" i="1"/>
  <c r="G10" i="1"/>
  <c r="A25" i="1"/>
  <c r="A26" i="1" s="1"/>
  <c r="A27" i="1" s="1"/>
  <c r="A28" i="1" s="1"/>
  <c r="A29" i="1" s="1"/>
  <c r="A6" i="1"/>
  <c r="A7" i="1" s="1"/>
  <c r="A8" i="1" s="1"/>
  <c r="A9" i="1" s="1"/>
  <c r="A10" i="1" s="1"/>
  <c r="A11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<sst xmlns="http://schemas.openxmlformats.org/spreadsheetml/2006/main" count="363" uniqueCount="45">
  <si>
    <t>Tč</t>
  </si>
  <si>
    <t>MHD</t>
  </si>
  <si>
    <t>od</t>
  </si>
  <si>
    <t>Sv,Podskalka,Jednota</t>
  </si>
  <si>
    <t>Sv,Podskalka,Skalná</t>
  </si>
  <si>
    <t xml:space="preserve">Sv,Podskalka,Horská </t>
  </si>
  <si>
    <t>Sv,Tatrapeko</t>
  </si>
  <si>
    <t xml:space="preserve">Sv,Chemosvit </t>
  </si>
  <si>
    <t>pr</t>
  </si>
  <si>
    <t>Svit,aut.stanica</t>
  </si>
  <si>
    <t>Sv,Pošta</t>
  </si>
  <si>
    <t>Sv,Štúrova č.d.286</t>
  </si>
  <si>
    <t xml:space="preserve">Sv,Mäsopriemysel </t>
  </si>
  <si>
    <t>Sv,Štúrova č.d.294</t>
  </si>
  <si>
    <t>Sv,Ul. 9.mája</t>
  </si>
  <si>
    <t xml:space="preserve">Sv,Ul. mieru  </t>
  </si>
  <si>
    <t>Sv,Materská škola</t>
  </si>
  <si>
    <t xml:space="preserve">Sv,Základná škola </t>
  </si>
  <si>
    <t>Sv,Kultúrny dom</t>
  </si>
  <si>
    <t>Sv,Obuva</t>
  </si>
  <si>
    <t>Sv,Podskalka,Okružná</t>
  </si>
  <si>
    <t>00</t>
  </si>
  <si>
    <t>03</t>
  </si>
  <si>
    <t>06</t>
  </si>
  <si>
    <t>08</t>
  </si>
  <si>
    <t>09</t>
  </si>
  <si>
    <t>Brynczka s.r.o.</t>
  </si>
  <si>
    <t>07</t>
  </si>
  <si>
    <t>05</t>
  </si>
  <si>
    <t>01</t>
  </si>
  <si>
    <t>02</t>
  </si>
  <si>
    <t>04</t>
  </si>
  <si>
    <t>MHD  Meská doprava vo Svite Podskalka, Jednota-Aut. Stanovište-Podskalka, Jednota   MHD</t>
  </si>
  <si>
    <t>Platí od : 1.1.2022</t>
  </si>
  <si>
    <t>Prepravu zabezpečuje : Brynczka s.r.o. , Horská 31, Svit, tel. č. : 0904 436 028</t>
  </si>
  <si>
    <t>premáva v pracovné dni</t>
  </si>
  <si>
    <t>nejde od 1.1.2022, do 9.1.2022, od 4.2.2022, do 8.2.2022, od 21.2.2022, do 27.2.2022, od 14.4.2022,do 19.4.2022, od 1.7.2022, do 04.9.2022, od 28.10.2022, do 31.10.2022, od 23.12.2022, do 5.1.2023</t>
  </si>
  <si>
    <t>ide od 1.1.2022, do 9.1.2022, od 4.2.2022, do 8.2.2022, od 21.2.2022, do 27.2.2022, od 14.4.2022,do 19.4.2022, od 1.7.2022, do 04.9.2022, od 28.10.2022, do 31.10.2022, od 23.12.2022, do 5.1.2023</t>
  </si>
  <si>
    <t>nejde 1. 5. 2022, 8. 5. 2022</t>
  </si>
  <si>
    <t>ide od 6. 11. 2021 do 31. 3. 2022</t>
  </si>
  <si>
    <t>ide od 1. 4. 2022 do 5. 11. 2022</t>
  </si>
  <si>
    <t>premáva v nedeľu a v štátny sviatok</t>
  </si>
  <si>
    <t>premáva v sobotu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</si>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</sst>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1" xfId="0" applyFont="1" applyBorder="1"/>
    <xf numFmtId="49" fontId="2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2" fillId="0" borderId="2" xfId="0" applyFont="1" applyBorder="1" applyAlignment="1">
      <alignment horizontal="left"/>
    </xf>
    <xf numFmtId="0" fontId="0" fillId="0" borderId="2" xfId="0" applyBorder="1"/>
    <xf numFmtId="0" fontId="2" fillId="0" borderId="3" xfId="0" applyFont="1" applyBorder="1" applyAlignment="1">
      <alignment horizontal="left"/>
    </xf>
    <xf numFmtId="0" fontId="6" fillId="0" borderId="4" xfId="0" applyFont="1" applyBorder="1"/>
    <xf numFmtId="49" fontId="2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2" fillId="0" borderId="5" xfId="0" applyFont="1" applyBorder="1" applyAlignment="1">
      <alignment horizontal="left"/>
    </xf>
    <xf numFmtId="0" fontId="6" fillId="0" borderId="6" xfId="0" applyFont="1" applyBorder="1"/>
    <xf numFmtId="0" fontId="2" fillId="0" borderId="7" xfId="0" applyFont="1" applyBorder="1" applyAlignment="1">
      <alignment horizontal="left"/>
    </xf>
    <xf numFmtId="0" fontId="6" fillId="0" borderId="7" xfId="0" applyFont="1" applyBorder="1"/>
    <xf numFmtId="0" fontId="2" fillId="0" borderId="8" xfId="0" applyFont="1" applyBorder="1" applyAlignment="1">
      <alignment horizontal="left"/>
    </xf>
    <xf numFmtId="0" fontId="6" fillId="0" borderId="5" xfId="0" applyFont="1" applyBorder="1"/>
    <xf numFmtId="0" fontId="5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0" fillId="0" borderId="5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0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/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0" borderId="10" xfId="0" applyFont="1" applyBorder="1"/>
    <xf numFmtId="0" fontId="3" fillId="4" borderId="13" xfId="0" applyFont="1" applyFill="1" applyBorder="1"/>
    <xf numFmtId="0" fontId="3" fillId="4" borderId="2" xfId="0" applyFont="1" applyFill="1" applyBorder="1"/>
    <xf numFmtId="0" fontId="3" fillId="4" borderId="0" xfId="0" applyFont="1" applyFill="1" applyBorder="1"/>
    <xf numFmtId="0" fontId="3" fillId="4" borderId="7" xfId="0" applyFont="1" applyFill="1" applyBorder="1"/>
    <xf numFmtId="0" fontId="6" fillId="4" borderId="13" xfId="0" applyFont="1" applyFill="1" applyBorder="1"/>
    <xf numFmtId="0" fontId="6" fillId="4" borderId="2" xfId="0" applyFont="1" applyFill="1" applyBorder="1"/>
    <xf numFmtId="0" fontId="6" fillId="4" borderId="0" xfId="0" applyFont="1" applyFill="1" applyBorder="1"/>
    <xf numFmtId="0" fontId="6" fillId="4" borderId="7" xfId="0" applyFont="1" applyFill="1" applyBorder="1"/>
    <xf numFmtId="49" fontId="2" fillId="0" borderId="7" xfId="0" applyNumberFormat="1" applyFont="1" applyBorder="1" applyAlignment="1">
      <alignment horizontal="left"/>
    </xf>
    <xf numFmtId="0" fontId="6" fillId="4" borderId="10" xfId="0" applyFont="1" applyFill="1" applyBorder="1" applyAlignment="1">
      <alignment horizontal="center" vertical="center"/>
    </xf>
    <xf numFmtId="0" fontId="6" fillId="4" borderId="4" xfId="0" applyFont="1" applyFill="1" applyBorder="1"/>
    <xf numFmtId="0" fontId="6" fillId="4" borderId="5" xfId="0" applyFont="1" applyFill="1" applyBorder="1"/>
    <xf numFmtId="0" fontId="7" fillId="4" borderId="4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0" fillId="4" borderId="0" xfId="0" applyFill="1" applyBorder="1"/>
    <xf numFmtId="0" fontId="0" fillId="4" borderId="5" xfId="0" applyFill="1" applyBorder="1" applyAlignment="1">
      <alignment horizontal="left"/>
    </xf>
    <xf numFmtId="0" fontId="0" fillId="4" borderId="13" xfId="0" applyFill="1" applyBorder="1"/>
    <xf numFmtId="0" fontId="0" fillId="4" borderId="2" xfId="0" applyFill="1" applyBorder="1"/>
    <xf numFmtId="0" fontId="0" fillId="4" borderId="7" xfId="0" applyFill="1" applyBorder="1"/>
    <xf numFmtId="0" fontId="7" fillId="3" borderId="5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66700" y="1571626"/>
    <xdr:ext cx="85725" cy="838200"/>
    <xdr:sp macro="" textlink="">
      <xdr:nvSpPr>
        <xdr:cNvPr id="2" name="Shape 152">
          <a:extLst>
            <a:ext uri="{FF2B5EF4-FFF2-40B4-BE49-F238E27FC236}">
              <a16:creationId xmlns:a16="http://schemas.microsoft.com/office/drawing/2014/main" id="{1DC059B2-15E4-4162-B47A-6E8F108B8E4A}"/>
            </a:ext>
          </a:extLst>
        </xdr:cNvPr>
        <xdr:cNvSpPr/>
      </xdr:nvSpPr>
      <xdr:spPr>
        <a:xfrm>
          <a:off x="266700" y="1571626"/>
          <a:ext cx="85725" cy="838200"/>
        </a:xfrm>
        <a:custGeom>
          <a:avLst/>
          <a:gdLst/>
          <a:ahLst/>
          <a:cxnLst/>
          <a:rect l="0" t="0" r="0" b="0"/>
          <a:pathLst>
            <a:path w="50800" h="1077595">
              <a:moveTo>
                <a:pt x="24383" y="0"/>
              </a:moveTo>
              <a:lnTo>
                <a:pt x="24383" y="1077474"/>
              </a:lnTo>
            </a:path>
            <a:path w="50800" h="1077595">
              <a:moveTo>
                <a:pt x="24383" y="1077474"/>
              </a:moveTo>
              <a:lnTo>
                <a:pt x="50291" y="1027182"/>
              </a:lnTo>
            </a:path>
            <a:path w="50800" h="1077595">
              <a:moveTo>
                <a:pt x="24383" y="1077474"/>
              </a:moveTo>
              <a:lnTo>
                <a:pt x="0" y="1027182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absoluteAnchor>
  <xdr:absoluteAnchor>
    <xdr:pos x="266700" y="2905126"/>
    <xdr:ext cx="85724" cy="1609724"/>
    <xdr:sp macro="" textlink="">
      <xdr:nvSpPr>
        <xdr:cNvPr id="3" name="Shape 152">
          <a:extLst>
            <a:ext uri="{FF2B5EF4-FFF2-40B4-BE49-F238E27FC236}">
              <a16:creationId xmlns:a16="http://schemas.microsoft.com/office/drawing/2014/main" id="{72E14198-C6D3-48A5-AAF4-4B9B20A47157}"/>
            </a:ext>
          </a:extLst>
        </xdr:cNvPr>
        <xdr:cNvSpPr/>
      </xdr:nvSpPr>
      <xdr:spPr>
        <a:xfrm>
          <a:off x="266700" y="2905126"/>
          <a:ext cx="85724" cy="1609724"/>
        </a:xfrm>
        <a:custGeom>
          <a:avLst/>
          <a:gdLst/>
          <a:ahLst/>
          <a:cxnLst/>
          <a:rect l="0" t="0" r="0" b="0"/>
          <a:pathLst>
            <a:path w="50800" h="1077595">
              <a:moveTo>
                <a:pt x="24383" y="0"/>
              </a:moveTo>
              <a:lnTo>
                <a:pt x="24383" y="1077474"/>
              </a:lnTo>
            </a:path>
            <a:path w="50800" h="1077595">
              <a:moveTo>
                <a:pt x="24383" y="1077474"/>
              </a:moveTo>
              <a:lnTo>
                <a:pt x="50291" y="1027182"/>
              </a:lnTo>
            </a:path>
            <a:path w="50800" h="1077595">
              <a:moveTo>
                <a:pt x="24383" y="1077474"/>
              </a:moveTo>
              <a:lnTo>
                <a:pt x="0" y="1027182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absoluteAnchor>
  <xdr:absoluteAnchor>
    <xdr:pos x="257175" y="5000626"/>
    <xdr:ext cx="95250" cy="838200"/>
    <xdr:sp macro="" textlink="">
      <xdr:nvSpPr>
        <xdr:cNvPr id="4" name="Shape 152">
          <a:extLst>
            <a:ext uri="{FF2B5EF4-FFF2-40B4-BE49-F238E27FC236}">
              <a16:creationId xmlns:a16="http://schemas.microsoft.com/office/drawing/2014/main" id="{CD911FA9-0758-4379-926C-C9E20F99C936}"/>
            </a:ext>
          </a:extLst>
        </xdr:cNvPr>
        <xdr:cNvSpPr/>
      </xdr:nvSpPr>
      <xdr:spPr>
        <a:xfrm>
          <a:off x="257175" y="5000626"/>
          <a:ext cx="95250" cy="838200"/>
        </a:xfrm>
        <a:custGeom>
          <a:avLst/>
          <a:gdLst/>
          <a:ahLst/>
          <a:cxnLst/>
          <a:rect l="0" t="0" r="0" b="0"/>
          <a:pathLst>
            <a:path w="50800" h="1077595">
              <a:moveTo>
                <a:pt x="24383" y="0"/>
              </a:moveTo>
              <a:lnTo>
                <a:pt x="24383" y="1077474"/>
              </a:lnTo>
            </a:path>
            <a:path w="50800" h="1077595">
              <a:moveTo>
                <a:pt x="24383" y="1077474"/>
              </a:moveTo>
              <a:lnTo>
                <a:pt x="50291" y="1027182"/>
              </a:lnTo>
            </a:path>
            <a:path w="50800" h="1077595">
              <a:moveTo>
                <a:pt x="24383" y="1077474"/>
              </a:moveTo>
              <a:lnTo>
                <a:pt x="0" y="1027182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absoluteAnchor>
  <xdr:twoCellAnchor editAs="oneCell">
    <xdr:from>
      <xdr:col>5</xdr:col>
      <xdr:colOff>85725</xdr:colOff>
      <xdr:row>4</xdr:row>
      <xdr:rowOff>19051</xdr:rowOff>
    </xdr:from>
    <xdr:to>
      <xdr:col>6</xdr:col>
      <xdr:colOff>95250</xdr:colOff>
      <xdr:row>4</xdr:row>
      <xdr:rowOff>193785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9B7EC4-8109-456F-A757-0773F0AB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3812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</xdr:colOff>
      <xdr:row>4</xdr:row>
      <xdr:rowOff>9526</xdr:rowOff>
    </xdr:from>
    <xdr:to>
      <xdr:col>9</xdr:col>
      <xdr:colOff>95250</xdr:colOff>
      <xdr:row>4</xdr:row>
      <xdr:rowOff>184260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8F778912-0656-4558-9145-51A1122B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28601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85725</xdr:colOff>
      <xdr:row>4</xdr:row>
      <xdr:rowOff>19051</xdr:rowOff>
    </xdr:from>
    <xdr:ext cx="200025" cy="174734"/>
    <xdr:pic>
      <xdr:nvPicPr>
        <xdr:cNvPr id="7" name="Obrázek 6">
          <a:extLst>
            <a:ext uri="{FF2B5EF4-FFF2-40B4-BE49-F238E27FC236}">
              <a16:creationId xmlns:a16="http://schemas.microsoft.com/office/drawing/2014/main" id="{D320FE61-C73F-44B2-869D-2545E90E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3812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76200</xdr:colOff>
      <xdr:row>4</xdr:row>
      <xdr:rowOff>171450</xdr:rowOff>
    </xdr:from>
    <xdr:to>
      <xdr:col>12</xdr:col>
      <xdr:colOff>123825</xdr:colOff>
      <xdr:row>5</xdr:row>
      <xdr:rowOff>134102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421EC5CB-6616-4A87-BFFD-04419FFD1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9950" y="390525"/>
          <a:ext cx="238125" cy="181727"/>
        </a:xfrm>
        <a:prstGeom prst="rect">
          <a:avLst/>
        </a:prstGeom>
      </xdr:spPr>
    </xdr:pic>
    <xdr:clientData/>
  </xdr:twoCellAnchor>
  <xdr:oneCellAnchor>
    <xdr:from>
      <xdr:col>14</xdr:col>
      <xdr:colOff>85725</xdr:colOff>
      <xdr:row>4</xdr:row>
      <xdr:rowOff>19051</xdr:rowOff>
    </xdr:from>
    <xdr:ext cx="200025" cy="174734"/>
    <xdr:pic>
      <xdr:nvPicPr>
        <xdr:cNvPr id="9" name="Obrázek 8">
          <a:extLst>
            <a:ext uri="{FF2B5EF4-FFF2-40B4-BE49-F238E27FC236}">
              <a16:creationId xmlns:a16="http://schemas.microsoft.com/office/drawing/2014/main" id="{8C171B5C-DFC6-4A4D-BCD2-C9E953866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3812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95250</xdr:colOff>
      <xdr:row>4</xdr:row>
      <xdr:rowOff>180976</xdr:rowOff>
    </xdr:from>
    <xdr:ext cx="200025" cy="174734"/>
    <xdr:pic>
      <xdr:nvPicPr>
        <xdr:cNvPr id="10" name="Obrázek 9">
          <a:extLst>
            <a:ext uri="{FF2B5EF4-FFF2-40B4-BE49-F238E27FC236}">
              <a16:creationId xmlns:a16="http://schemas.microsoft.com/office/drawing/2014/main" id="{4A1814C9-F407-45FD-B526-8FCAF770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00051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85725</xdr:colOff>
      <xdr:row>4</xdr:row>
      <xdr:rowOff>19051</xdr:rowOff>
    </xdr:from>
    <xdr:ext cx="200025" cy="174734"/>
    <xdr:pic>
      <xdr:nvPicPr>
        <xdr:cNvPr id="11" name="Obrázek 10">
          <a:extLst>
            <a:ext uri="{FF2B5EF4-FFF2-40B4-BE49-F238E27FC236}">
              <a16:creationId xmlns:a16="http://schemas.microsoft.com/office/drawing/2014/main" id="{630C5706-2D6C-4F0E-A092-8A7B0272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3812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95250</xdr:colOff>
      <xdr:row>4</xdr:row>
      <xdr:rowOff>180976</xdr:rowOff>
    </xdr:from>
    <xdr:ext cx="200025" cy="174734"/>
    <xdr:pic>
      <xdr:nvPicPr>
        <xdr:cNvPr id="12" name="Obrázek 11">
          <a:extLst>
            <a:ext uri="{FF2B5EF4-FFF2-40B4-BE49-F238E27FC236}">
              <a16:creationId xmlns:a16="http://schemas.microsoft.com/office/drawing/2014/main" id="{483A47C7-B945-4D72-BEB0-1EC81901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400051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57151</xdr:colOff>
      <xdr:row>4</xdr:row>
      <xdr:rowOff>28576</xdr:rowOff>
    </xdr:from>
    <xdr:to>
      <xdr:col>36</xdr:col>
      <xdr:colOff>133590</xdr:colOff>
      <xdr:row>4</xdr:row>
      <xdr:rowOff>200025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A5D00861-B229-43BE-B59B-82DECBDD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6" y="247651"/>
          <a:ext cx="266939" cy="171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38</xdr:col>
      <xdr:colOff>76200</xdr:colOff>
      <xdr:row>4</xdr:row>
      <xdr:rowOff>171450</xdr:rowOff>
    </xdr:from>
    <xdr:ext cx="238125" cy="181727"/>
    <xdr:pic>
      <xdr:nvPicPr>
        <xdr:cNvPr id="14" name="Obrázek 13">
          <a:extLst>
            <a:ext uri="{FF2B5EF4-FFF2-40B4-BE49-F238E27FC236}">
              <a16:creationId xmlns:a16="http://schemas.microsoft.com/office/drawing/2014/main" id="{E0BEAA4A-DE23-4E0A-8CA9-D9E62C8B9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15300" y="390525"/>
          <a:ext cx="238125" cy="181727"/>
        </a:xfrm>
        <a:prstGeom prst="rect">
          <a:avLst/>
        </a:prstGeom>
      </xdr:spPr>
    </xdr:pic>
    <xdr:clientData/>
  </xdr:oneCellAnchor>
  <xdr:oneCellAnchor>
    <xdr:from>
      <xdr:col>41</xdr:col>
      <xdr:colOff>95250</xdr:colOff>
      <xdr:row>4</xdr:row>
      <xdr:rowOff>180976</xdr:rowOff>
    </xdr:from>
    <xdr:ext cx="200025" cy="174734"/>
    <xdr:pic>
      <xdr:nvPicPr>
        <xdr:cNvPr id="15" name="Obrázek 14">
          <a:extLst>
            <a:ext uri="{FF2B5EF4-FFF2-40B4-BE49-F238E27FC236}">
              <a16:creationId xmlns:a16="http://schemas.microsoft.com/office/drawing/2014/main" id="{ED702A30-F755-4AF9-BC57-35D4A5814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25" y="400051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</xdr:col>
      <xdr:colOff>85725</xdr:colOff>
      <xdr:row>4</xdr:row>
      <xdr:rowOff>19051</xdr:rowOff>
    </xdr:from>
    <xdr:ext cx="200025" cy="174734"/>
    <xdr:pic>
      <xdr:nvPicPr>
        <xdr:cNvPr id="16" name="Obrázek 15">
          <a:extLst>
            <a:ext uri="{FF2B5EF4-FFF2-40B4-BE49-F238E27FC236}">
              <a16:creationId xmlns:a16="http://schemas.microsoft.com/office/drawing/2014/main" id="{138F8E79-85B7-4966-A03F-FE3A80F0C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23812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</xdr:col>
      <xdr:colOff>85725</xdr:colOff>
      <xdr:row>4</xdr:row>
      <xdr:rowOff>19051</xdr:rowOff>
    </xdr:from>
    <xdr:ext cx="200025" cy="174734"/>
    <xdr:pic>
      <xdr:nvPicPr>
        <xdr:cNvPr id="17" name="Obrázek 16">
          <a:extLst>
            <a:ext uri="{FF2B5EF4-FFF2-40B4-BE49-F238E27FC236}">
              <a16:creationId xmlns:a16="http://schemas.microsoft.com/office/drawing/2014/main" id="{5B72337B-7C5D-4A57-BD90-6E884BD2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9850" y="23812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</xdr:col>
      <xdr:colOff>85725</xdr:colOff>
      <xdr:row>4</xdr:row>
      <xdr:rowOff>19051</xdr:rowOff>
    </xdr:from>
    <xdr:ext cx="200025" cy="174734"/>
    <xdr:pic>
      <xdr:nvPicPr>
        <xdr:cNvPr id="18" name="Obrázek 17">
          <a:extLst>
            <a:ext uri="{FF2B5EF4-FFF2-40B4-BE49-F238E27FC236}">
              <a16:creationId xmlns:a16="http://schemas.microsoft.com/office/drawing/2014/main" id="{DA4990D9-20A3-46BF-98C1-291517F4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23812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</xdr:col>
      <xdr:colOff>95250</xdr:colOff>
      <xdr:row>4</xdr:row>
      <xdr:rowOff>180976</xdr:rowOff>
    </xdr:from>
    <xdr:ext cx="200025" cy="174734"/>
    <xdr:pic>
      <xdr:nvPicPr>
        <xdr:cNvPr id="19" name="Obrázek 18">
          <a:extLst>
            <a:ext uri="{FF2B5EF4-FFF2-40B4-BE49-F238E27FC236}">
              <a16:creationId xmlns:a16="http://schemas.microsoft.com/office/drawing/2014/main" id="{C7D33195-D5C5-4CAE-B843-0B944129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400051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161925</xdr:colOff>
      <xdr:row>28</xdr:row>
      <xdr:rowOff>9525</xdr:rowOff>
    </xdr:from>
    <xdr:ext cx="35560" cy="541020"/>
    <xdr:sp macro="" textlink="">
      <xdr:nvSpPr>
        <xdr:cNvPr id="20" name="Shape 90">
          <a:extLst>
            <a:ext uri="{FF2B5EF4-FFF2-40B4-BE49-F238E27FC236}">
              <a16:creationId xmlns:a16="http://schemas.microsoft.com/office/drawing/2014/main" id="{9E296F30-8A22-4807-97A7-DFD509062B8F}"/>
            </a:ext>
          </a:extLst>
        </xdr:cNvPr>
        <xdr:cNvSpPr/>
      </xdr:nvSpPr>
      <xdr:spPr>
        <a:xfrm>
          <a:off x="2447925" y="4752975"/>
          <a:ext cx="35560" cy="541020"/>
        </a:xfrm>
        <a:custGeom>
          <a:avLst/>
          <a:gdLst/>
          <a:ahLst/>
          <a:cxnLst/>
          <a:rect l="0" t="0" r="0" b="0"/>
          <a:pathLst>
            <a:path w="35560" h="54102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541020">
              <a:moveTo>
                <a:pt x="18287" y="88391"/>
              </a:moveTo>
              <a:lnTo>
                <a:pt x="10286" y="98345"/>
              </a:lnTo>
              <a:lnTo>
                <a:pt x="4571" y="109727"/>
              </a:lnTo>
              <a:lnTo>
                <a:pt x="1142" y="122253"/>
              </a:lnTo>
              <a:lnTo>
                <a:pt x="0" y="135635"/>
              </a:lnTo>
              <a:lnTo>
                <a:pt x="1142" y="148137"/>
              </a:lnTo>
              <a:lnTo>
                <a:pt x="4571" y="160210"/>
              </a:lnTo>
              <a:lnTo>
                <a:pt x="10286" y="171426"/>
              </a:lnTo>
              <a:lnTo>
                <a:pt x="18287" y="181355"/>
              </a:lnTo>
            </a:path>
            <a:path w="35560" h="54102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541020">
              <a:moveTo>
                <a:pt x="18287" y="268223"/>
              </a:moveTo>
              <a:lnTo>
                <a:pt x="10286" y="278177"/>
              </a:lnTo>
              <a:lnTo>
                <a:pt x="4571" y="289559"/>
              </a:lnTo>
              <a:lnTo>
                <a:pt x="1142" y="302085"/>
              </a:lnTo>
              <a:lnTo>
                <a:pt x="0" y="315467"/>
              </a:lnTo>
              <a:lnTo>
                <a:pt x="1142" y="327970"/>
              </a:lnTo>
              <a:lnTo>
                <a:pt x="4571" y="340045"/>
              </a:lnTo>
              <a:lnTo>
                <a:pt x="10286" y="351263"/>
              </a:lnTo>
              <a:lnTo>
                <a:pt x="18287" y="361194"/>
              </a:lnTo>
            </a:path>
            <a:path w="35560" h="541020">
              <a:moveTo>
                <a:pt x="15239" y="451110"/>
              </a:moveTo>
              <a:lnTo>
                <a:pt x="23479" y="441180"/>
              </a:lnTo>
              <a:lnTo>
                <a:pt x="29717" y="429964"/>
              </a:lnTo>
              <a:lnTo>
                <a:pt x="33670" y="417891"/>
              </a:lnTo>
              <a:lnTo>
                <a:pt x="35051" y="405390"/>
              </a:lnTo>
              <a:lnTo>
                <a:pt x="33670" y="392245"/>
              </a:lnTo>
              <a:lnTo>
                <a:pt x="29717" y="380244"/>
              </a:lnTo>
              <a:lnTo>
                <a:pt x="23479" y="369385"/>
              </a:lnTo>
              <a:lnTo>
                <a:pt x="15239" y="359670"/>
              </a:lnTo>
            </a:path>
            <a:path w="35560" h="541020">
              <a:moveTo>
                <a:pt x="18287" y="448062"/>
              </a:moveTo>
              <a:lnTo>
                <a:pt x="10286" y="458015"/>
              </a:lnTo>
              <a:lnTo>
                <a:pt x="4571" y="469398"/>
              </a:lnTo>
              <a:lnTo>
                <a:pt x="1142" y="481923"/>
              </a:lnTo>
              <a:lnTo>
                <a:pt x="0" y="495306"/>
              </a:lnTo>
              <a:lnTo>
                <a:pt x="1142" y="507807"/>
              </a:lnTo>
              <a:lnTo>
                <a:pt x="4571" y="519880"/>
              </a:lnTo>
              <a:lnTo>
                <a:pt x="10286" y="531096"/>
              </a:lnTo>
              <a:lnTo>
                <a:pt x="18287" y="541026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8</xdr:col>
      <xdr:colOff>161925</xdr:colOff>
      <xdr:row>27</xdr:row>
      <xdr:rowOff>180975</xdr:rowOff>
    </xdr:from>
    <xdr:ext cx="35560" cy="541020"/>
    <xdr:sp macro="" textlink="">
      <xdr:nvSpPr>
        <xdr:cNvPr id="21" name="Shape 90">
          <a:extLst>
            <a:ext uri="{FF2B5EF4-FFF2-40B4-BE49-F238E27FC236}">
              <a16:creationId xmlns:a16="http://schemas.microsoft.com/office/drawing/2014/main" id="{B058B526-5CB1-4136-B737-DA22720E7998}"/>
            </a:ext>
          </a:extLst>
        </xdr:cNvPr>
        <xdr:cNvSpPr/>
      </xdr:nvSpPr>
      <xdr:spPr>
        <a:xfrm>
          <a:off x="2971800" y="4733925"/>
          <a:ext cx="35560" cy="541020"/>
        </a:xfrm>
        <a:custGeom>
          <a:avLst/>
          <a:gdLst/>
          <a:ahLst/>
          <a:cxnLst/>
          <a:rect l="0" t="0" r="0" b="0"/>
          <a:pathLst>
            <a:path w="35560" h="54102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541020">
              <a:moveTo>
                <a:pt x="18287" y="88391"/>
              </a:moveTo>
              <a:lnTo>
                <a:pt x="10286" y="98345"/>
              </a:lnTo>
              <a:lnTo>
                <a:pt x="4571" y="109727"/>
              </a:lnTo>
              <a:lnTo>
                <a:pt x="1142" y="122253"/>
              </a:lnTo>
              <a:lnTo>
                <a:pt x="0" y="135635"/>
              </a:lnTo>
              <a:lnTo>
                <a:pt x="1142" y="148137"/>
              </a:lnTo>
              <a:lnTo>
                <a:pt x="4571" y="160210"/>
              </a:lnTo>
              <a:lnTo>
                <a:pt x="10286" y="171426"/>
              </a:lnTo>
              <a:lnTo>
                <a:pt x="18287" y="181355"/>
              </a:lnTo>
            </a:path>
            <a:path w="35560" h="54102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541020">
              <a:moveTo>
                <a:pt x="18287" y="268223"/>
              </a:moveTo>
              <a:lnTo>
                <a:pt x="10286" y="278177"/>
              </a:lnTo>
              <a:lnTo>
                <a:pt x="4571" y="289559"/>
              </a:lnTo>
              <a:lnTo>
                <a:pt x="1142" y="302085"/>
              </a:lnTo>
              <a:lnTo>
                <a:pt x="0" y="315467"/>
              </a:lnTo>
              <a:lnTo>
                <a:pt x="1142" y="327970"/>
              </a:lnTo>
              <a:lnTo>
                <a:pt x="4571" y="340045"/>
              </a:lnTo>
              <a:lnTo>
                <a:pt x="10286" y="351263"/>
              </a:lnTo>
              <a:lnTo>
                <a:pt x="18287" y="361194"/>
              </a:lnTo>
            </a:path>
            <a:path w="35560" h="541020">
              <a:moveTo>
                <a:pt x="15239" y="451110"/>
              </a:moveTo>
              <a:lnTo>
                <a:pt x="23479" y="441180"/>
              </a:lnTo>
              <a:lnTo>
                <a:pt x="29717" y="429964"/>
              </a:lnTo>
              <a:lnTo>
                <a:pt x="33670" y="417891"/>
              </a:lnTo>
              <a:lnTo>
                <a:pt x="35051" y="405390"/>
              </a:lnTo>
              <a:lnTo>
                <a:pt x="33670" y="392245"/>
              </a:lnTo>
              <a:lnTo>
                <a:pt x="29717" y="380244"/>
              </a:lnTo>
              <a:lnTo>
                <a:pt x="23479" y="369385"/>
              </a:lnTo>
              <a:lnTo>
                <a:pt x="15239" y="359670"/>
              </a:lnTo>
            </a:path>
            <a:path w="35560" h="541020">
              <a:moveTo>
                <a:pt x="18287" y="448062"/>
              </a:moveTo>
              <a:lnTo>
                <a:pt x="10286" y="458015"/>
              </a:lnTo>
              <a:lnTo>
                <a:pt x="4571" y="469398"/>
              </a:lnTo>
              <a:lnTo>
                <a:pt x="1142" y="481923"/>
              </a:lnTo>
              <a:lnTo>
                <a:pt x="0" y="495306"/>
              </a:lnTo>
              <a:lnTo>
                <a:pt x="1142" y="507807"/>
              </a:lnTo>
              <a:lnTo>
                <a:pt x="4571" y="519880"/>
              </a:lnTo>
              <a:lnTo>
                <a:pt x="10286" y="531096"/>
              </a:lnTo>
              <a:lnTo>
                <a:pt x="18287" y="541026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11</xdr:col>
      <xdr:colOff>171450</xdr:colOff>
      <xdr:row>28</xdr:row>
      <xdr:rowOff>9525</xdr:rowOff>
    </xdr:from>
    <xdr:ext cx="35560" cy="541020"/>
    <xdr:sp macro="" textlink="">
      <xdr:nvSpPr>
        <xdr:cNvPr id="22" name="Shape 90">
          <a:extLst>
            <a:ext uri="{FF2B5EF4-FFF2-40B4-BE49-F238E27FC236}">
              <a16:creationId xmlns:a16="http://schemas.microsoft.com/office/drawing/2014/main" id="{D0A8EFB5-DBA8-4E3D-9D72-41345915402A}"/>
            </a:ext>
          </a:extLst>
        </xdr:cNvPr>
        <xdr:cNvSpPr/>
      </xdr:nvSpPr>
      <xdr:spPr>
        <a:xfrm>
          <a:off x="3505200" y="4752975"/>
          <a:ext cx="35560" cy="541020"/>
        </a:xfrm>
        <a:custGeom>
          <a:avLst/>
          <a:gdLst/>
          <a:ahLst/>
          <a:cxnLst/>
          <a:rect l="0" t="0" r="0" b="0"/>
          <a:pathLst>
            <a:path w="35560" h="54102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541020">
              <a:moveTo>
                <a:pt x="18287" y="88391"/>
              </a:moveTo>
              <a:lnTo>
                <a:pt x="10286" y="98345"/>
              </a:lnTo>
              <a:lnTo>
                <a:pt x="4571" y="109727"/>
              </a:lnTo>
              <a:lnTo>
                <a:pt x="1142" y="122253"/>
              </a:lnTo>
              <a:lnTo>
                <a:pt x="0" y="135635"/>
              </a:lnTo>
              <a:lnTo>
                <a:pt x="1142" y="148137"/>
              </a:lnTo>
              <a:lnTo>
                <a:pt x="4571" y="160210"/>
              </a:lnTo>
              <a:lnTo>
                <a:pt x="10286" y="171426"/>
              </a:lnTo>
              <a:lnTo>
                <a:pt x="18287" y="181355"/>
              </a:lnTo>
            </a:path>
            <a:path w="35560" h="54102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541020">
              <a:moveTo>
                <a:pt x="18287" y="268223"/>
              </a:moveTo>
              <a:lnTo>
                <a:pt x="10286" y="278177"/>
              </a:lnTo>
              <a:lnTo>
                <a:pt x="4571" y="289559"/>
              </a:lnTo>
              <a:lnTo>
                <a:pt x="1142" y="302085"/>
              </a:lnTo>
              <a:lnTo>
                <a:pt x="0" y="315467"/>
              </a:lnTo>
              <a:lnTo>
                <a:pt x="1142" y="327970"/>
              </a:lnTo>
              <a:lnTo>
                <a:pt x="4571" y="340045"/>
              </a:lnTo>
              <a:lnTo>
                <a:pt x="10286" y="351263"/>
              </a:lnTo>
              <a:lnTo>
                <a:pt x="18287" y="361194"/>
              </a:lnTo>
            </a:path>
            <a:path w="35560" h="541020">
              <a:moveTo>
                <a:pt x="15239" y="451110"/>
              </a:moveTo>
              <a:lnTo>
                <a:pt x="23479" y="441180"/>
              </a:lnTo>
              <a:lnTo>
                <a:pt x="29717" y="429964"/>
              </a:lnTo>
              <a:lnTo>
                <a:pt x="33670" y="417891"/>
              </a:lnTo>
              <a:lnTo>
                <a:pt x="35051" y="405390"/>
              </a:lnTo>
              <a:lnTo>
                <a:pt x="33670" y="392245"/>
              </a:lnTo>
              <a:lnTo>
                <a:pt x="29717" y="380244"/>
              </a:lnTo>
              <a:lnTo>
                <a:pt x="23479" y="369385"/>
              </a:lnTo>
              <a:lnTo>
                <a:pt x="15239" y="359670"/>
              </a:lnTo>
            </a:path>
            <a:path w="35560" h="541020">
              <a:moveTo>
                <a:pt x="18287" y="448062"/>
              </a:moveTo>
              <a:lnTo>
                <a:pt x="10286" y="458015"/>
              </a:lnTo>
              <a:lnTo>
                <a:pt x="4571" y="469398"/>
              </a:lnTo>
              <a:lnTo>
                <a:pt x="1142" y="481923"/>
              </a:lnTo>
              <a:lnTo>
                <a:pt x="0" y="495306"/>
              </a:lnTo>
              <a:lnTo>
                <a:pt x="1142" y="507807"/>
              </a:lnTo>
              <a:lnTo>
                <a:pt x="4571" y="519880"/>
              </a:lnTo>
              <a:lnTo>
                <a:pt x="10286" y="531096"/>
              </a:lnTo>
              <a:lnTo>
                <a:pt x="18287" y="541026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26</xdr:col>
      <xdr:colOff>171450</xdr:colOff>
      <xdr:row>28</xdr:row>
      <xdr:rowOff>19050</xdr:rowOff>
    </xdr:from>
    <xdr:ext cx="35560" cy="541020"/>
    <xdr:sp macro="" textlink="">
      <xdr:nvSpPr>
        <xdr:cNvPr id="23" name="Shape 90">
          <a:extLst>
            <a:ext uri="{FF2B5EF4-FFF2-40B4-BE49-F238E27FC236}">
              <a16:creationId xmlns:a16="http://schemas.microsoft.com/office/drawing/2014/main" id="{82040477-CADF-4E5D-89CA-1F19216C9F44}"/>
            </a:ext>
          </a:extLst>
        </xdr:cNvPr>
        <xdr:cNvSpPr/>
      </xdr:nvSpPr>
      <xdr:spPr>
        <a:xfrm>
          <a:off x="6115050" y="4762500"/>
          <a:ext cx="35560" cy="541020"/>
        </a:xfrm>
        <a:custGeom>
          <a:avLst/>
          <a:gdLst/>
          <a:ahLst/>
          <a:cxnLst/>
          <a:rect l="0" t="0" r="0" b="0"/>
          <a:pathLst>
            <a:path w="35560" h="54102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541020">
              <a:moveTo>
                <a:pt x="18287" y="88391"/>
              </a:moveTo>
              <a:lnTo>
                <a:pt x="10286" y="98345"/>
              </a:lnTo>
              <a:lnTo>
                <a:pt x="4571" y="109727"/>
              </a:lnTo>
              <a:lnTo>
                <a:pt x="1142" y="122253"/>
              </a:lnTo>
              <a:lnTo>
                <a:pt x="0" y="135635"/>
              </a:lnTo>
              <a:lnTo>
                <a:pt x="1142" y="148137"/>
              </a:lnTo>
              <a:lnTo>
                <a:pt x="4571" y="160210"/>
              </a:lnTo>
              <a:lnTo>
                <a:pt x="10286" y="171426"/>
              </a:lnTo>
              <a:lnTo>
                <a:pt x="18287" y="181355"/>
              </a:lnTo>
            </a:path>
            <a:path w="35560" h="54102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541020">
              <a:moveTo>
                <a:pt x="18287" y="268223"/>
              </a:moveTo>
              <a:lnTo>
                <a:pt x="10286" y="278177"/>
              </a:lnTo>
              <a:lnTo>
                <a:pt x="4571" y="289559"/>
              </a:lnTo>
              <a:lnTo>
                <a:pt x="1142" y="302085"/>
              </a:lnTo>
              <a:lnTo>
                <a:pt x="0" y="315467"/>
              </a:lnTo>
              <a:lnTo>
                <a:pt x="1142" y="327970"/>
              </a:lnTo>
              <a:lnTo>
                <a:pt x="4571" y="340045"/>
              </a:lnTo>
              <a:lnTo>
                <a:pt x="10286" y="351263"/>
              </a:lnTo>
              <a:lnTo>
                <a:pt x="18287" y="361194"/>
              </a:lnTo>
            </a:path>
            <a:path w="35560" h="541020">
              <a:moveTo>
                <a:pt x="15239" y="451110"/>
              </a:moveTo>
              <a:lnTo>
                <a:pt x="23479" y="441180"/>
              </a:lnTo>
              <a:lnTo>
                <a:pt x="29717" y="429964"/>
              </a:lnTo>
              <a:lnTo>
                <a:pt x="33670" y="417891"/>
              </a:lnTo>
              <a:lnTo>
                <a:pt x="35051" y="405390"/>
              </a:lnTo>
              <a:lnTo>
                <a:pt x="33670" y="392245"/>
              </a:lnTo>
              <a:lnTo>
                <a:pt x="29717" y="380244"/>
              </a:lnTo>
              <a:lnTo>
                <a:pt x="23479" y="369385"/>
              </a:lnTo>
              <a:lnTo>
                <a:pt x="15239" y="359670"/>
              </a:lnTo>
            </a:path>
            <a:path w="35560" h="541020">
              <a:moveTo>
                <a:pt x="18287" y="448062"/>
              </a:moveTo>
              <a:lnTo>
                <a:pt x="10286" y="458015"/>
              </a:lnTo>
              <a:lnTo>
                <a:pt x="4571" y="469398"/>
              </a:lnTo>
              <a:lnTo>
                <a:pt x="1142" y="481923"/>
              </a:lnTo>
              <a:lnTo>
                <a:pt x="0" y="495306"/>
              </a:lnTo>
              <a:lnTo>
                <a:pt x="1142" y="507807"/>
              </a:lnTo>
              <a:lnTo>
                <a:pt x="4571" y="519880"/>
              </a:lnTo>
              <a:lnTo>
                <a:pt x="10286" y="531096"/>
              </a:lnTo>
              <a:lnTo>
                <a:pt x="18287" y="541026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14</xdr:col>
      <xdr:colOff>171450</xdr:colOff>
      <xdr:row>8</xdr:row>
      <xdr:rowOff>0</xdr:rowOff>
    </xdr:from>
    <xdr:ext cx="36830" cy="360045"/>
    <xdr:sp macro="" textlink="">
      <xdr:nvSpPr>
        <xdr:cNvPr id="24" name="Shape 99">
          <a:extLst>
            <a:ext uri="{FF2B5EF4-FFF2-40B4-BE49-F238E27FC236}">
              <a16:creationId xmlns:a16="http://schemas.microsoft.com/office/drawing/2014/main" id="{DB0B0A54-DDE8-40D7-B0B4-3A49F4045B35}"/>
            </a:ext>
          </a:extLst>
        </xdr:cNvPr>
        <xdr:cNvSpPr/>
      </xdr:nvSpPr>
      <xdr:spPr>
        <a:xfrm>
          <a:off x="4029075" y="93345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14</xdr:col>
      <xdr:colOff>161925</xdr:colOff>
      <xdr:row>28</xdr:row>
      <xdr:rowOff>19050</xdr:rowOff>
    </xdr:from>
    <xdr:ext cx="36830" cy="360045"/>
    <xdr:sp macro="" textlink="">
      <xdr:nvSpPr>
        <xdr:cNvPr id="25" name="Shape 99">
          <a:extLst>
            <a:ext uri="{FF2B5EF4-FFF2-40B4-BE49-F238E27FC236}">
              <a16:creationId xmlns:a16="http://schemas.microsoft.com/office/drawing/2014/main" id="{75C9B1C0-44B8-43F0-BA80-4D9F46F86848}"/>
            </a:ext>
          </a:extLst>
        </xdr:cNvPr>
        <xdr:cNvSpPr/>
      </xdr:nvSpPr>
      <xdr:spPr>
        <a:xfrm>
          <a:off x="4019550" y="476250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20</xdr:col>
      <xdr:colOff>171450</xdr:colOff>
      <xdr:row>28</xdr:row>
      <xdr:rowOff>0</xdr:rowOff>
    </xdr:from>
    <xdr:ext cx="36830" cy="360045"/>
    <xdr:sp macro="" textlink="">
      <xdr:nvSpPr>
        <xdr:cNvPr id="26" name="Shape 99">
          <a:extLst>
            <a:ext uri="{FF2B5EF4-FFF2-40B4-BE49-F238E27FC236}">
              <a16:creationId xmlns:a16="http://schemas.microsoft.com/office/drawing/2014/main" id="{0BBDA6E8-7A48-499A-82C9-C49F1EE47FA9}"/>
            </a:ext>
          </a:extLst>
        </xdr:cNvPr>
        <xdr:cNvSpPr/>
      </xdr:nvSpPr>
      <xdr:spPr>
        <a:xfrm>
          <a:off x="5076825" y="474345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50</xdr:col>
      <xdr:colOff>171450</xdr:colOff>
      <xdr:row>8</xdr:row>
      <xdr:rowOff>19050</xdr:rowOff>
    </xdr:from>
    <xdr:ext cx="36830" cy="360045"/>
    <xdr:sp macro="" textlink="">
      <xdr:nvSpPr>
        <xdr:cNvPr id="27" name="Shape 99">
          <a:extLst>
            <a:ext uri="{FF2B5EF4-FFF2-40B4-BE49-F238E27FC236}">
              <a16:creationId xmlns:a16="http://schemas.microsoft.com/office/drawing/2014/main" id="{47619F8E-8E49-4A46-8A86-B3F3350082CC}"/>
            </a:ext>
          </a:extLst>
        </xdr:cNvPr>
        <xdr:cNvSpPr/>
      </xdr:nvSpPr>
      <xdr:spPr>
        <a:xfrm>
          <a:off x="10315575" y="95250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53</xdr:col>
      <xdr:colOff>152400</xdr:colOff>
      <xdr:row>8</xdr:row>
      <xdr:rowOff>9525</xdr:rowOff>
    </xdr:from>
    <xdr:ext cx="36830" cy="360045"/>
    <xdr:sp macro="" textlink="">
      <xdr:nvSpPr>
        <xdr:cNvPr id="28" name="Shape 99">
          <a:extLst>
            <a:ext uri="{FF2B5EF4-FFF2-40B4-BE49-F238E27FC236}">
              <a16:creationId xmlns:a16="http://schemas.microsoft.com/office/drawing/2014/main" id="{72863E2A-EDCA-4D51-933C-5A7AF32E018B}"/>
            </a:ext>
          </a:extLst>
        </xdr:cNvPr>
        <xdr:cNvSpPr/>
      </xdr:nvSpPr>
      <xdr:spPr>
        <a:xfrm>
          <a:off x="10820400" y="942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56</xdr:col>
      <xdr:colOff>171450</xdr:colOff>
      <xdr:row>7</xdr:row>
      <xdr:rowOff>180975</xdr:rowOff>
    </xdr:from>
    <xdr:ext cx="36830" cy="360045"/>
    <xdr:sp macro="" textlink="">
      <xdr:nvSpPr>
        <xdr:cNvPr id="29" name="Shape 99">
          <a:extLst>
            <a:ext uri="{FF2B5EF4-FFF2-40B4-BE49-F238E27FC236}">
              <a16:creationId xmlns:a16="http://schemas.microsoft.com/office/drawing/2014/main" id="{7AB7E14B-3FB9-456C-88D8-49B1676E3F5B}"/>
            </a:ext>
          </a:extLst>
        </xdr:cNvPr>
        <xdr:cNvSpPr/>
      </xdr:nvSpPr>
      <xdr:spPr>
        <a:xfrm>
          <a:off x="11363325" y="92392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59</xdr:col>
      <xdr:colOff>171450</xdr:colOff>
      <xdr:row>7</xdr:row>
      <xdr:rowOff>171450</xdr:rowOff>
    </xdr:from>
    <xdr:ext cx="36830" cy="360045"/>
    <xdr:sp macro="" textlink="">
      <xdr:nvSpPr>
        <xdr:cNvPr id="30" name="Shape 99">
          <a:extLst>
            <a:ext uri="{FF2B5EF4-FFF2-40B4-BE49-F238E27FC236}">
              <a16:creationId xmlns:a16="http://schemas.microsoft.com/office/drawing/2014/main" id="{DFC8626D-C4CD-4086-B7BC-55475855895A}"/>
            </a:ext>
          </a:extLst>
        </xdr:cNvPr>
        <xdr:cNvSpPr/>
      </xdr:nvSpPr>
      <xdr:spPr>
        <a:xfrm>
          <a:off x="11887200" y="91440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71</xdr:col>
      <xdr:colOff>171450</xdr:colOff>
      <xdr:row>7</xdr:row>
      <xdr:rowOff>180975</xdr:rowOff>
    </xdr:from>
    <xdr:ext cx="36830" cy="360045"/>
    <xdr:sp macro="" textlink="">
      <xdr:nvSpPr>
        <xdr:cNvPr id="31" name="Shape 99">
          <a:extLst>
            <a:ext uri="{FF2B5EF4-FFF2-40B4-BE49-F238E27FC236}">
              <a16:creationId xmlns:a16="http://schemas.microsoft.com/office/drawing/2014/main" id="{BF5E8C53-1D27-46AD-9DFD-5C682227D16D}"/>
            </a:ext>
          </a:extLst>
        </xdr:cNvPr>
        <xdr:cNvSpPr/>
      </xdr:nvSpPr>
      <xdr:spPr>
        <a:xfrm>
          <a:off x="13982700" y="92392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23</xdr:col>
      <xdr:colOff>171449</xdr:colOff>
      <xdr:row>11</xdr:row>
      <xdr:rowOff>9525</xdr:rowOff>
    </xdr:from>
    <xdr:ext cx="45719" cy="1666875"/>
    <xdr:sp macro="" textlink="">
      <xdr:nvSpPr>
        <xdr:cNvPr id="32" name="Shape 113">
          <a:extLst>
            <a:ext uri="{FF2B5EF4-FFF2-40B4-BE49-F238E27FC236}">
              <a16:creationId xmlns:a16="http://schemas.microsoft.com/office/drawing/2014/main" id="{65445473-F670-45A1-AD3C-7D16A969D3BD}"/>
            </a:ext>
          </a:extLst>
        </xdr:cNvPr>
        <xdr:cNvSpPr/>
      </xdr:nvSpPr>
      <xdr:spPr>
        <a:xfrm>
          <a:off x="5600699" y="1514475"/>
          <a:ext cx="45719" cy="1666875"/>
        </a:xfrm>
        <a:custGeom>
          <a:avLst/>
          <a:gdLst/>
          <a:ahLst/>
          <a:cxnLst/>
          <a:rect l="0" t="0" r="0" b="0"/>
          <a:pathLst>
            <a:path w="35560" h="197866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1978660">
              <a:moveTo>
                <a:pt x="19811" y="86867"/>
              </a:moveTo>
              <a:lnTo>
                <a:pt x="10929" y="96821"/>
              </a:lnTo>
              <a:lnTo>
                <a:pt x="4762" y="108203"/>
              </a:lnTo>
              <a:lnTo>
                <a:pt x="1166" y="120729"/>
              </a:lnTo>
              <a:lnTo>
                <a:pt x="0" y="134111"/>
              </a:lnTo>
              <a:lnTo>
                <a:pt x="1142" y="147494"/>
              </a:lnTo>
              <a:lnTo>
                <a:pt x="4571" y="160019"/>
              </a:lnTo>
              <a:lnTo>
                <a:pt x="10286" y="171402"/>
              </a:lnTo>
              <a:lnTo>
                <a:pt x="18287" y="181355"/>
              </a:lnTo>
            </a:path>
            <a:path w="35560" h="197866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1978660">
              <a:moveTo>
                <a:pt x="18287" y="266699"/>
              </a:moveTo>
              <a:lnTo>
                <a:pt x="10286" y="276653"/>
              </a:lnTo>
              <a:lnTo>
                <a:pt x="4571" y="288035"/>
              </a:lnTo>
              <a:lnTo>
                <a:pt x="1142" y="300561"/>
              </a:lnTo>
              <a:lnTo>
                <a:pt x="0" y="313943"/>
              </a:lnTo>
              <a:lnTo>
                <a:pt x="1142" y="326445"/>
              </a:lnTo>
              <a:lnTo>
                <a:pt x="4571" y="338518"/>
              </a:lnTo>
              <a:lnTo>
                <a:pt x="10286" y="349734"/>
              </a:lnTo>
              <a:lnTo>
                <a:pt x="18287" y="359663"/>
              </a:lnTo>
            </a:path>
            <a:path w="35560" h="1978660">
              <a:moveTo>
                <a:pt x="15239" y="451103"/>
              </a:moveTo>
              <a:lnTo>
                <a:pt x="23479" y="441150"/>
              </a:lnTo>
              <a:lnTo>
                <a:pt x="29717" y="429767"/>
              </a:lnTo>
              <a:lnTo>
                <a:pt x="33670" y="417242"/>
              </a:lnTo>
              <a:lnTo>
                <a:pt x="35051" y="403859"/>
              </a:lnTo>
              <a:lnTo>
                <a:pt x="33670" y="391358"/>
              </a:lnTo>
              <a:lnTo>
                <a:pt x="29717" y="379285"/>
              </a:lnTo>
              <a:lnTo>
                <a:pt x="23479" y="368069"/>
              </a:lnTo>
              <a:lnTo>
                <a:pt x="15239" y="358139"/>
              </a:lnTo>
            </a:path>
            <a:path w="35560" h="1978660">
              <a:moveTo>
                <a:pt x="18287" y="446531"/>
              </a:moveTo>
              <a:lnTo>
                <a:pt x="10286" y="456485"/>
              </a:lnTo>
              <a:lnTo>
                <a:pt x="4571" y="467867"/>
              </a:lnTo>
              <a:lnTo>
                <a:pt x="1142" y="480393"/>
              </a:lnTo>
              <a:lnTo>
                <a:pt x="0" y="493775"/>
              </a:lnTo>
              <a:lnTo>
                <a:pt x="1142" y="506277"/>
              </a:lnTo>
              <a:lnTo>
                <a:pt x="4571" y="518350"/>
              </a:lnTo>
              <a:lnTo>
                <a:pt x="10286" y="529566"/>
              </a:lnTo>
              <a:lnTo>
                <a:pt x="18287" y="539495"/>
              </a:lnTo>
            </a:path>
            <a:path w="35560" h="1978660">
              <a:moveTo>
                <a:pt x="15239" y="630935"/>
              </a:moveTo>
              <a:lnTo>
                <a:pt x="23479" y="620982"/>
              </a:lnTo>
              <a:lnTo>
                <a:pt x="29717" y="609599"/>
              </a:lnTo>
              <a:lnTo>
                <a:pt x="33670" y="597074"/>
              </a:lnTo>
              <a:lnTo>
                <a:pt x="35051" y="583691"/>
              </a:lnTo>
              <a:lnTo>
                <a:pt x="33670" y="571190"/>
              </a:lnTo>
              <a:lnTo>
                <a:pt x="29717" y="559117"/>
              </a:lnTo>
              <a:lnTo>
                <a:pt x="23479" y="547901"/>
              </a:lnTo>
              <a:lnTo>
                <a:pt x="15239" y="537971"/>
              </a:lnTo>
            </a:path>
            <a:path w="35560" h="1978660">
              <a:moveTo>
                <a:pt x="18287" y="626363"/>
              </a:moveTo>
              <a:lnTo>
                <a:pt x="10286" y="636317"/>
              </a:lnTo>
              <a:lnTo>
                <a:pt x="4571" y="647699"/>
              </a:lnTo>
              <a:lnTo>
                <a:pt x="1142" y="660225"/>
              </a:lnTo>
              <a:lnTo>
                <a:pt x="0" y="673607"/>
              </a:lnTo>
              <a:lnTo>
                <a:pt x="1142" y="686109"/>
              </a:lnTo>
              <a:lnTo>
                <a:pt x="4571" y="698182"/>
              </a:lnTo>
              <a:lnTo>
                <a:pt x="10286" y="709398"/>
              </a:lnTo>
              <a:lnTo>
                <a:pt x="18287" y="719327"/>
              </a:lnTo>
            </a:path>
            <a:path w="35560" h="1978660">
              <a:moveTo>
                <a:pt x="15239" y="809243"/>
              </a:moveTo>
              <a:lnTo>
                <a:pt x="23479" y="799314"/>
              </a:lnTo>
              <a:lnTo>
                <a:pt x="29717" y="788098"/>
              </a:lnTo>
              <a:lnTo>
                <a:pt x="33670" y="776025"/>
              </a:lnTo>
              <a:lnTo>
                <a:pt x="35051" y="763523"/>
              </a:lnTo>
              <a:lnTo>
                <a:pt x="33670" y="750379"/>
              </a:lnTo>
              <a:lnTo>
                <a:pt x="29717" y="738377"/>
              </a:lnTo>
              <a:lnTo>
                <a:pt x="23479" y="727519"/>
              </a:lnTo>
              <a:lnTo>
                <a:pt x="15239" y="717803"/>
              </a:lnTo>
            </a:path>
            <a:path w="35560" h="1978660">
              <a:moveTo>
                <a:pt x="18287" y="806195"/>
              </a:moveTo>
              <a:lnTo>
                <a:pt x="10286" y="816149"/>
              </a:lnTo>
              <a:lnTo>
                <a:pt x="4571" y="827531"/>
              </a:lnTo>
              <a:lnTo>
                <a:pt x="1142" y="840057"/>
              </a:lnTo>
              <a:lnTo>
                <a:pt x="0" y="853439"/>
              </a:lnTo>
              <a:lnTo>
                <a:pt x="1142" y="865941"/>
              </a:lnTo>
              <a:lnTo>
                <a:pt x="4571" y="878014"/>
              </a:lnTo>
              <a:lnTo>
                <a:pt x="10286" y="889230"/>
              </a:lnTo>
              <a:lnTo>
                <a:pt x="18287" y="899159"/>
              </a:lnTo>
            </a:path>
            <a:path w="35560" h="1978660">
              <a:moveTo>
                <a:pt x="15239" y="989075"/>
              </a:moveTo>
              <a:lnTo>
                <a:pt x="23479" y="979146"/>
              </a:lnTo>
              <a:lnTo>
                <a:pt x="29717" y="967930"/>
              </a:lnTo>
              <a:lnTo>
                <a:pt x="33670" y="955857"/>
              </a:lnTo>
              <a:lnTo>
                <a:pt x="35051" y="943355"/>
              </a:lnTo>
              <a:lnTo>
                <a:pt x="33670" y="930211"/>
              </a:lnTo>
              <a:lnTo>
                <a:pt x="29717" y="918209"/>
              </a:lnTo>
              <a:lnTo>
                <a:pt x="23479" y="907351"/>
              </a:lnTo>
              <a:lnTo>
                <a:pt x="15239" y="897635"/>
              </a:lnTo>
            </a:path>
            <a:path w="35560" h="1978660">
              <a:moveTo>
                <a:pt x="18287" y="986027"/>
              </a:moveTo>
              <a:lnTo>
                <a:pt x="10286" y="995981"/>
              </a:lnTo>
              <a:lnTo>
                <a:pt x="4571" y="1007363"/>
              </a:lnTo>
              <a:lnTo>
                <a:pt x="1142" y="1019889"/>
              </a:lnTo>
              <a:lnTo>
                <a:pt x="0" y="1033271"/>
              </a:lnTo>
              <a:lnTo>
                <a:pt x="1142" y="1045773"/>
              </a:lnTo>
              <a:lnTo>
                <a:pt x="4571" y="1057846"/>
              </a:lnTo>
              <a:lnTo>
                <a:pt x="10286" y="1069062"/>
              </a:lnTo>
              <a:lnTo>
                <a:pt x="18287" y="1078991"/>
              </a:lnTo>
            </a:path>
            <a:path w="35560" h="1978660">
              <a:moveTo>
                <a:pt x="15239" y="1168907"/>
              </a:moveTo>
              <a:lnTo>
                <a:pt x="23479" y="1158978"/>
              </a:lnTo>
              <a:lnTo>
                <a:pt x="29717" y="1147762"/>
              </a:lnTo>
              <a:lnTo>
                <a:pt x="33670" y="1135689"/>
              </a:lnTo>
              <a:lnTo>
                <a:pt x="35051" y="1123187"/>
              </a:lnTo>
              <a:lnTo>
                <a:pt x="33670" y="1110043"/>
              </a:lnTo>
              <a:lnTo>
                <a:pt x="29717" y="1098041"/>
              </a:lnTo>
              <a:lnTo>
                <a:pt x="23479" y="1087183"/>
              </a:lnTo>
              <a:lnTo>
                <a:pt x="15239" y="1077467"/>
              </a:lnTo>
            </a:path>
            <a:path w="35560" h="1978660">
              <a:moveTo>
                <a:pt x="18287" y="1165859"/>
              </a:moveTo>
              <a:lnTo>
                <a:pt x="10286" y="1175813"/>
              </a:lnTo>
              <a:lnTo>
                <a:pt x="4571" y="1187195"/>
              </a:lnTo>
              <a:lnTo>
                <a:pt x="1142" y="1199721"/>
              </a:lnTo>
              <a:lnTo>
                <a:pt x="0" y="1213103"/>
              </a:lnTo>
              <a:lnTo>
                <a:pt x="1142" y="1225605"/>
              </a:lnTo>
              <a:lnTo>
                <a:pt x="4571" y="1237678"/>
              </a:lnTo>
              <a:lnTo>
                <a:pt x="10286" y="1248894"/>
              </a:lnTo>
              <a:lnTo>
                <a:pt x="18287" y="1258823"/>
              </a:lnTo>
            </a:path>
            <a:path w="35560" h="1978660">
              <a:moveTo>
                <a:pt x="15239" y="1348739"/>
              </a:moveTo>
              <a:lnTo>
                <a:pt x="23479" y="1338810"/>
              </a:lnTo>
              <a:lnTo>
                <a:pt x="29717" y="1327594"/>
              </a:lnTo>
              <a:lnTo>
                <a:pt x="33670" y="1315521"/>
              </a:lnTo>
              <a:lnTo>
                <a:pt x="35051" y="1303019"/>
              </a:lnTo>
              <a:lnTo>
                <a:pt x="33670" y="1289875"/>
              </a:lnTo>
              <a:lnTo>
                <a:pt x="29717" y="1277873"/>
              </a:lnTo>
              <a:lnTo>
                <a:pt x="23479" y="1267015"/>
              </a:lnTo>
              <a:lnTo>
                <a:pt x="15239" y="1257299"/>
              </a:lnTo>
            </a:path>
            <a:path w="35560" h="1978660">
              <a:moveTo>
                <a:pt x="18287" y="1345691"/>
              </a:moveTo>
              <a:lnTo>
                <a:pt x="10286" y="1355645"/>
              </a:lnTo>
              <a:lnTo>
                <a:pt x="4571" y="1367027"/>
              </a:lnTo>
              <a:lnTo>
                <a:pt x="1142" y="1379553"/>
              </a:lnTo>
              <a:lnTo>
                <a:pt x="0" y="1392935"/>
              </a:lnTo>
              <a:lnTo>
                <a:pt x="1142" y="1405437"/>
              </a:lnTo>
              <a:lnTo>
                <a:pt x="4571" y="1417510"/>
              </a:lnTo>
              <a:lnTo>
                <a:pt x="10286" y="1428726"/>
              </a:lnTo>
              <a:lnTo>
                <a:pt x="18287" y="1438655"/>
              </a:lnTo>
            </a:path>
            <a:path w="35560" h="1978660">
              <a:moveTo>
                <a:pt x="15239" y="1528571"/>
              </a:moveTo>
              <a:lnTo>
                <a:pt x="23479" y="1518642"/>
              </a:lnTo>
              <a:lnTo>
                <a:pt x="29717" y="1507426"/>
              </a:lnTo>
              <a:lnTo>
                <a:pt x="33670" y="1495353"/>
              </a:lnTo>
              <a:lnTo>
                <a:pt x="35051" y="1482851"/>
              </a:lnTo>
              <a:lnTo>
                <a:pt x="33670" y="1469707"/>
              </a:lnTo>
              <a:lnTo>
                <a:pt x="29717" y="1457705"/>
              </a:lnTo>
              <a:lnTo>
                <a:pt x="23479" y="1446847"/>
              </a:lnTo>
              <a:lnTo>
                <a:pt x="15239" y="1437131"/>
              </a:lnTo>
            </a:path>
            <a:path w="35560" h="1978660">
              <a:moveTo>
                <a:pt x="18287" y="1525523"/>
              </a:moveTo>
              <a:lnTo>
                <a:pt x="10286" y="1535477"/>
              </a:lnTo>
              <a:lnTo>
                <a:pt x="4571" y="1546859"/>
              </a:lnTo>
              <a:lnTo>
                <a:pt x="1142" y="1559385"/>
              </a:lnTo>
              <a:lnTo>
                <a:pt x="0" y="1572767"/>
              </a:lnTo>
              <a:lnTo>
                <a:pt x="1142" y="1585269"/>
              </a:lnTo>
              <a:lnTo>
                <a:pt x="4571" y="1597342"/>
              </a:lnTo>
              <a:lnTo>
                <a:pt x="10286" y="1608558"/>
              </a:lnTo>
              <a:lnTo>
                <a:pt x="18287" y="1618487"/>
              </a:lnTo>
            </a:path>
            <a:path w="35560" h="1978660">
              <a:moveTo>
                <a:pt x="15239" y="1708403"/>
              </a:moveTo>
              <a:lnTo>
                <a:pt x="23479" y="1698474"/>
              </a:lnTo>
              <a:lnTo>
                <a:pt x="29717" y="1687258"/>
              </a:lnTo>
              <a:lnTo>
                <a:pt x="33670" y="1675185"/>
              </a:lnTo>
              <a:lnTo>
                <a:pt x="35051" y="1662683"/>
              </a:lnTo>
              <a:lnTo>
                <a:pt x="33670" y="1649539"/>
              </a:lnTo>
              <a:lnTo>
                <a:pt x="29717" y="1637537"/>
              </a:lnTo>
              <a:lnTo>
                <a:pt x="23479" y="1626679"/>
              </a:lnTo>
              <a:lnTo>
                <a:pt x="15239" y="1616963"/>
              </a:lnTo>
            </a:path>
            <a:path w="35560" h="1978660">
              <a:moveTo>
                <a:pt x="18287" y="1705355"/>
              </a:moveTo>
              <a:lnTo>
                <a:pt x="10286" y="1715309"/>
              </a:lnTo>
              <a:lnTo>
                <a:pt x="4571" y="1726691"/>
              </a:lnTo>
              <a:lnTo>
                <a:pt x="1142" y="1739217"/>
              </a:lnTo>
              <a:lnTo>
                <a:pt x="0" y="1752599"/>
              </a:lnTo>
              <a:lnTo>
                <a:pt x="1142" y="1765101"/>
              </a:lnTo>
              <a:lnTo>
                <a:pt x="4571" y="1777174"/>
              </a:lnTo>
              <a:lnTo>
                <a:pt x="10286" y="1788390"/>
              </a:lnTo>
              <a:lnTo>
                <a:pt x="18287" y="1798319"/>
              </a:lnTo>
            </a:path>
            <a:path w="35560" h="1978660">
              <a:moveTo>
                <a:pt x="15239" y="1888235"/>
              </a:moveTo>
              <a:lnTo>
                <a:pt x="23479" y="1878306"/>
              </a:lnTo>
              <a:lnTo>
                <a:pt x="29717" y="1867090"/>
              </a:lnTo>
              <a:lnTo>
                <a:pt x="33670" y="1855017"/>
              </a:lnTo>
              <a:lnTo>
                <a:pt x="35051" y="1842515"/>
              </a:lnTo>
              <a:lnTo>
                <a:pt x="33670" y="1829371"/>
              </a:lnTo>
              <a:lnTo>
                <a:pt x="29717" y="1817369"/>
              </a:lnTo>
              <a:lnTo>
                <a:pt x="23479" y="1806511"/>
              </a:lnTo>
              <a:lnTo>
                <a:pt x="15239" y="1796795"/>
              </a:lnTo>
            </a:path>
            <a:path w="35560" h="1978660">
              <a:moveTo>
                <a:pt x="18287" y="1885187"/>
              </a:moveTo>
              <a:lnTo>
                <a:pt x="10286" y="1895141"/>
              </a:lnTo>
              <a:lnTo>
                <a:pt x="4571" y="1906523"/>
              </a:lnTo>
              <a:lnTo>
                <a:pt x="1142" y="1919049"/>
              </a:lnTo>
              <a:lnTo>
                <a:pt x="0" y="1932431"/>
              </a:lnTo>
              <a:lnTo>
                <a:pt x="1142" y="1944933"/>
              </a:lnTo>
              <a:lnTo>
                <a:pt x="4571" y="1957006"/>
              </a:lnTo>
              <a:lnTo>
                <a:pt x="10286" y="1968222"/>
              </a:lnTo>
              <a:lnTo>
                <a:pt x="18287" y="1978151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23</xdr:col>
      <xdr:colOff>171449</xdr:colOff>
      <xdr:row>22</xdr:row>
      <xdr:rowOff>19050</xdr:rowOff>
    </xdr:from>
    <xdr:ext cx="45719" cy="1666875"/>
    <xdr:sp macro="" textlink="">
      <xdr:nvSpPr>
        <xdr:cNvPr id="33" name="Shape 113">
          <a:extLst>
            <a:ext uri="{FF2B5EF4-FFF2-40B4-BE49-F238E27FC236}">
              <a16:creationId xmlns:a16="http://schemas.microsoft.com/office/drawing/2014/main" id="{6EDCA5B7-AED9-4E6C-9A43-451071161AD7}"/>
            </a:ext>
          </a:extLst>
        </xdr:cNvPr>
        <xdr:cNvSpPr/>
      </xdr:nvSpPr>
      <xdr:spPr>
        <a:xfrm>
          <a:off x="5600699" y="3619500"/>
          <a:ext cx="45719" cy="1666875"/>
        </a:xfrm>
        <a:custGeom>
          <a:avLst/>
          <a:gdLst/>
          <a:ahLst/>
          <a:cxnLst/>
          <a:rect l="0" t="0" r="0" b="0"/>
          <a:pathLst>
            <a:path w="35560" h="197866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1978660">
              <a:moveTo>
                <a:pt x="19811" y="86867"/>
              </a:moveTo>
              <a:lnTo>
                <a:pt x="10929" y="96821"/>
              </a:lnTo>
              <a:lnTo>
                <a:pt x="4762" y="108203"/>
              </a:lnTo>
              <a:lnTo>
                <a:pt x="1166" y="120729"/>
              </a:lnTo>
              <a:lnTo>
                <a:pt x="0" y="134111"/>
              </a:lnTo>
              <a:lnTo>
                <a:pt x="1142" y="147494"/>
              </a:lnTo>
              <a:lnTo>
                <a:pt x="4571" y="160019"/>
              </a:lnTo>
              <a:lnTo>
                <a:pt x="10286" y="171402"/>
              </a:lnTo>
              <a:lnTo>
                <a:pt x="18287" y="181355"/>
              </a:lnTo>
            </a:path>
            <a:path w="35560" h="197866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1978660">
              <a:moveTo>
                <a:pt x="18287" y="266699"/>
              </a:moveTo>
              <a:lnTo>
                <a:pt x="10286" y="276653"/>
              </a:lnTo>
              <a:lnTo>
                <a:pt x="4571" y="288035"/>
              </a:lnTo>
              <a:lnTo>
                <a:pt x="1142" y="300561"/>
              </a:lnTo>
              <a:lnTo>
                <a:pt x="0" y="313943"/>
              </a:lnTo>
              <a:lnTo>
                <a:pt x="1142" y="326445"/>
              </a:lnTo>
              <a:lnTo>
                <a:pt x="4571" y="338518"/>
              </a:lnTo>
              <a:lnTo>
                <a:pt x="10286" y="349734"/>
              </a:lnTo>
              <a:lnTo>
                <a:pt x="18287" y="359663"/>
              </a:lnTo>
            </a:path>
            <a:path w="35560" h="1978660">
              <a:moveTo>
                <a:pt x="15239" y="451103"/>
              </a:moveTo>
              <a:lnTo>
                <a:pt x="23479" y="441150"/>
              </a:lnTo>
              <a:lnTo>
                <a:pt x="29717" y="429767"/>
              </a:lnTo>
              <a:lnTo>
                <a:pt x="33670" y="417242"/>
              </a:lnTo>
              <a:lnTo>
                <a:pt x="35051" y="403859"/>
              </a:lnTo>
              <a:lnTo>
                <a:pt x="33670" y="391358"/>
              </a:lnTo>
              <a:lnTo>
                <a:pt x="29717" y="379285"/>
              </a:lnTo>
              <a:lnTo>
                <a:pt x="23479" y="368069"/>
              </a:lnTo>
              <a:lnTo>
                <a:pt x="15239" y="358139"/>
              </a:lnTo>
            </a:path>
            <a:path w="35560" h="1978660">
              <a:moveTo>
                <a:pt x="18287" y="446531"/>
              </a:moveTo>
              <a:lnTo>
                <a:pt x="10286" y="456485"/>
              </a:lnTo>
              <a:lnTo>
                <a:pt x="4571" y="467867"/>
              </a:lnTo>
              <a:lnTo>
                <a:pt x="1142" y="480393"/>
              </a:lnTo>
              <a:lnTo>
                <a:pt x="0" y="493775"/>
              </a:lnTo>
              <a:lnTo>
                <a:pt x="1142" y="506277"/>
              </a:lnTo>
              <a:lnTo>
                <a:pt x="4571" y="518350"/>
              </a:lnTo>
              <a:lnTo>
                <a:pt x="10286" y="529566"/>
              </a:lnTo>
              <a:lnTo>
                <a:pt x="18287" y="539495"/>
              </a:lnTo>
            </a:path>
            <a:path w="35560" h="1978660">
              <a:moveTo>
                <a:pt x="15239" y="630935"/>
              </a:moveTo>
              <a:lnTo>
                <a:pt x="23479" y="620982"/>
              </a:lnTo>
              <a:lnTo>
                <a:pt x="29717" y="609599"/>
              </a:lnTo>
              <a:lnTo>
                <a:pt x="33670" y="597074"/>
              </a:lnTo>
              <a:lnTo>
                <a:pt x="35051" y="583691"/>
              </a:lnTo>
              <a:lnTo>
                <a:pt x="33670" y="571190"/>
              </a:lnTo>
              <a:lnTo>
                <a:pt x="29717" y="559117"/>
              </a:lnTo>
              <a:lnTo>
                <a:pt x="23479" y="547901"/>
              </a:lnTo>
              <a:lnTo>
                <a:pt x="15239" y="537971"/>
              </a:lnTo>
            </a:path>
            <a:path w="35560" h="1978660">
              <a:moveTo>
                <a:pt x="18287" y="626363"/>
              </a:moveTo>
              <a:lnTo>
                <a:pt x="10286" y="636317"/>
              </a:lnTo>
              <a:lnTo>
                <a:pt x="4571" y="647699"/>
              </a:lnTo>
              <a:lnTo>
                <a:pt x="1142" y="660225"/>
              </a:lnTo>
              <a:lnTo>
                <a:pt x="0" y="673607"/>
              </a:lnTo>
              <a:lnTo>
                <a:pt x="1142" y="686109"/>
              </a:lnTo>
              <a:lnTo>
                <a:pt x="4571" y="698182"/>
              </a:lnTo>
              <a:lnTo>
                <a:pt x="10286" y="709398"/>
              </a:lnTo>
              <a:lnTo>
                <a:pt x="18287" y="719327"/>
              </a:lnTo>
            </a:path>
            <a:path w="35560" h="1978660">
              <a:moveTo>
                <a:pt x="15239" y="809243"/>
              </a:moveTo>
              <a:lnTo>
                <a:pt x="23479" y="799314"/>
              </a:lnTo>
              <a:lnTo>
                <a:pt x="29717" y="788098"/>
              </a:lnTo>
              <a:lnTo>
                <a:pt x="33670" y="776025"/>
              </a:lnTo>
              <a:lnTo>
                <a:pt x="35051" y="763523"/>
              </a:lnTo>
              <a:lnTo>
                <a:pt x="33670" y="750379"/>
              </a:lnTo>
              <a:lnTo>
                <a:pt x="29717" y="738377"/>
              </a:lnTo>
              <a:lnTo>
                <a:pt x="23479" y="727519"/>
              </a:lnTo>
              <a:lnTo>
                <a:pt x="15239" y="717803"/>
              </a:lnTo>
            </a:path>
            <a:path w="35560" h="1978660">
              <a:moveTo>
                <a:pt x="18287" y="806195"/>
              </a:moveTo>
              <a:lnTo>
                <a:pt x="10286" y="816149"/>
              </a:lnTo>
              <a:lnTo>
                <a:pt x="4571" y="827531"/>
              </a:lnTo>
              <a:lnTo>
                <a:pt x="1142" y="840057"/>
              </a:lnTo>
              <a:lnTo>
                <a:pt x="0" y="853439"/>
              </a:lnTo>
              <a:lnTo>
                <a:pt x="1142" y="865941"/>
              </a:lnTo>
              <a:lnTo>
                <a:pt x="4571" y="878014"/>
              </a:lnTo>
              <a:lnTo>
                <a:pt x="10286" y="889230"/>
              </a:lnTo>
              <a:lnTo>
                <a:pt x="18287" y="899159"/>
              </a:lnTo>
            </a:path>
            <a:path w="35560" h="1978660">
              <a:moveTo>
                <a:pt x="15239" y="989075"/>
              </a:moveTo>
              <a:lnTo>
                <a:pt x="23479" y="979146"/>
              </a:lnTo>
              <a:lnTo>
                <a:pt x="29717" y="967930"/>
              </a:lnTo>
              <a:lnTo>
                <a:pt x="33670" y="955857"/>
              </a:lnTo>
              <a:lnTo>
                <a:pt x="35051" y="943355"/>
              </a:lnTo>
              <a:lnTo>
                <a:pt x="33670" y="930211"/>
              </a:lnTo>
              <a:lnTo>
                <a:pt x="29717" y="918209"/>
              </a:lnTo>
              <a:lnTo>
                <a:pt x="23479" y="907351"/>
              </a:lnTo>
              <a:lnTo>
                <a:pt x="15239" y="897635"/>
              </a:lnTo>
            </a:path>
            <a:path w="35560" h="1978660">
              <a:moveTo>
                <a:pt x="18287" y="986027"/>
              </a:moveTo>
              <a:lnTo>
                <a:pt x="10286" y="995981"/>
              </a:lnTo>
              <a:lnTo>
                <a:pt x="4571" y="1007363"/>
              </a:lnTo>
              <a:lnTo>
                <a:pt x="1142" y="1019889"/>
              </a:lnTo>
              <a:lnTo>
                <a:pt x="0" y="1033271"/>
              </a:lnTo>
              <a:lnTo>
                <a:pt x="1142" y="1045773"/>
              </a:lnTo>
              <a:lnTo>
                <a:pt x="4571" y="1057846"/>
              </a:lnTo>
              <a:lnTo>
                <a:pt x="10286" y="1069062"/>
              </a:lnTo>
              <a:lnTo>
                <a:pt x="18287" y="1078991"/>
              </a:lnTo>
            </a:path>
            <a:path w="35560" h="1978660">
              <a:moveTo>
                <a:pt x="15239" y="1168907"/>
              </a:moveTo>
              <a:lnTo>
                <a:pt x="23479" y="1158978"/>
              </a:lnTo>
              <a:lnTo>
                <a:pt x="29717" y="1147762"/>
              </a:lnTo>
              <a:lnTo>
                <a:pt x="33670" y="1135689"/>
              </a:lnTo>
              <a:lnTo>
                <a:pt x="35051" y="1123187"/>
              </a:lnTo>
              <a:lnTo>
                <a:pt x="33670" y="1110043"/>
              </a:lnTo>
              <a:lnTo>
                <a:pt x="29717" y="1098041"/>
              </a:lnTo>
              <a:lnTo>
                <a:pt x="23479" y="1087183"/>
              </a:lnTo>
              <a:lnTo>
                <a:pt x="15239" y="1077467"/>
              </a:lnTo>
            </a:path>
            <a:path w="35560" h="1978660">
              <a:moveTo>
                <a:pt x="18287" y="1165859"/>
              </a:moveTo>
              <a:lnTo>
                <a:pt x="10286" y="1175813"/>
              </a:lnTo>
              <a:lnTo>
                <a:pt x="4571" y="1187195"/>
              </a:lnTo>
              <a:lnTo>
                <a:pt x="1142" y="1199721"/>
              </a:lnTo>
              <a:lnTo>
                <a:pt x="0" y="1213103"/>
              </a:lnTo>
              <a:lnTo>
                <a:pt x="1142" y="1225605"/>
              </a:lnTo>
              <a:lnTo>
                <a:pt x="4571" y="1237678"/>
              </a:lnTo>
              <a:lnTo>
                <a:pt x="10286" y="1248894"/>
              </a:lnTo>
              <a:lnTo>
                <a:pt x="18287" y="1258823"/>
              </a:lnTo>
            </a:path>
            <a:path w="35560" h="1978660">
              <a:moveTo>
                <a:pt x="15239" y="1348739"/>
              </a:moveTo>
              <a:lnTo>
                <a:pt x="23479" y="1338810"/>
              </a:lnTo>
              <a:lnTo>
                <a:pt x="29717" y="1327594"/>
              </a:lnTo>
              <a:lnTo>
                <a:pt x="33670" y="1315521"/>
              </a:lnTo>
              <a:lnTo>
                <a:pt x="35051" y="1303019"/>
              </a:lnTo>
              <a:lnTo>
                <a:pt x="33670" y="1289875"/>
              </a:lnTo>
              <a:lnTo>
                <a:pt x="29717" y="1277873"/>
              </a:lnTo>
              <a:lnTo>
                <a:pt x="23479" y="1267015"/>
              </a:lnTo>
              <a:lnTo>
                <a:pt x="15239" y="1257299"/>
              </a:lnTo>
            </a:path>
            <a:path w="35560" h="1978660">
              <a:moveTo>
                <a:pt x="18287" y="1345691"/>
              </a:moveTo>
              <a:lnTo>
                <a:pt x="10286" y="1355645"/>
              </a:lnTo>
              <a:lnTo>
                <a:pt x="4571" y="1367027"/>
              </a:lnTo>
              <a:lnTo>
                <a:pt x="1142" y="1379553"/>
              </a:lnTo>
              <a:lnTo>
                <a:pt x="0" y="1392935"/>
              </a:lnTo>
              <a:lnTo>
                <a:pt x="1142" y="1405437"/>
              </a:lnTo>
              <a:lnTo>
                <a:pt x="4571" y="1417510"/>
              </a:lnTo>
              <a:lnTo>
                <a:pt x="10286" y="1428726"/>
              </a:lnTo>
              <a:lnTo>
                <a:pt x="18287" y="1438655"/>
              </a:lnTo>
            </a:path>
            <a:path w="35560" h="1978660">
              <a:moveTo>
                <a:pt x="15239" y="1528571"/>
              </a:moveTo>
              <a:lnTo>
                <a:pt x="23479" y="1518642"/>
              </a:lnTo>
              <a:lnTo>
                <a:pt x="29717" y="1507426"/>
              </a:lnTo>
              <a:lnTo>
                <a:pt x="33670" y="1495353"/>
              </a:lnTo>
              <a:lnTo>
                <a:pt x="35051" y="1482851"/>
              </a:lnTo>
              <a:lnTo>
                <a:pt x="33670" y="1469707"/>
              </a:lnTo>
              <a:lnTo>
                <a:pt x="29717" y="1457705"/>
              </a:lnTo>
              <a:lnTo>
                <a:pt x="23479" y="1446847"/>
              </a:lnTo>
              <a:lnTo>
                <a:pt x="15239" y="1437131"/>
              </a:lnTo>
            </a:path>
            <a:path w="35560" h="1978660">
              <a:moveTo>
                <a:pt x="18287" y="1525523"/>
              </a:moveTo>
              <a:lnTo>
                <a:pt x="10286" y="1535477"/>
              </a:lnTo>
              <a:lnTo>
                <a:pt x="4571" y="1546859"/>
              </a:lnTo>
              <a:lnTo>
                <a:pt x="1142" y="1559385"/>
              </a:lnTo>
              <a:lnTo>
                <a:pt x="0" y="1572767"/>
              </a:lnTo>
              <a:lnTo>
                <a:pt x="1142" y="1585269"/>
              </a:lnTo>
              <a:lnTo>
                <a:pt x="4571" y="1597342"/>
              </a:lnTo>
              <a:lnTo>
                <a:pt x="10286" y="1608558"/>
              </a:lnTo>
              <a:lnTo>
                <a:pt x="18287" y="1618487"/>
              </a:lnTo>
            </a:path>
            <a:path w="35560" h="1978660">
              <a:moveTo>
                <a:pt x="15239" y="1708403"/>
              </a:moveTo>
              <a:lnTo>
                <a:pt x="23479" y="1698474"/>
              </a:lnTo>
              <a:lnTo>
                <a:pt x="29717" y="1687258"/>
              </a:lnTo>
              <a:lnTo>
                <a:pt x="33670" y="1675185"/>
              </a:lnTo>
              <a:lnTo>
                <a:pt x="35051" y="1662683"/>
              </a:lnTo>
              <a:lnTo>
                <a:pt x="33670" y="1649539"/>
              </a:lnTo>
              <a:lnTo>
                <a:pt x="29717" y="1637537"/>
              </a:lnTo>
              <a:lnTo>
                <a:pt x="23479" y="1626679"/>
              </a:lnTo>
              <a:lnTo>
                <a:pt x="15239" y="1616963"/>
              </a:lnTo>
            </a:path>
            <a:path w="35560" h="1978660">
              <a:moveTo>
                <a:pt x="18287" y="1705355"/>
              </a:moveTo>
              <a:lnTo>
                <a:pt x="10286" y="1715309"/>
              </a:lnTo>
              <a:lnTo>
                <a:pt x="4571" y="1726691"/>
              </a:lnTo>
              <a:lnTo>
                <a:pt x="1142" y="1739217"/>
              </a:lnTo>
              <a:lnTo>
                <a:pt x="0" y="1752599"/>
              </a:lnTo>
              <a:lnTo>
                <a:pt x="1142" y="1765101"/>
              </a:lnTo>
              <a:lnTo>
                <a:pt x="4571" y="1777174"/>
              </a:lnTo>
              <a:lnTo>
                <a:pt x="10286" y="1788390"/>
              </a:lnTo>
              <a:lnTo>
                <a:pt x="18287" y="1798319"/>
              </a:lnTo>
            </a:path>
            <a:path w="35560" h="1978660">
              <a:moveTo>
                <a:pt x="15239" y="1888235"/>
              </a:moveTo>
              <a:lnTo>
                <a:pt x="23479" y="1878306"/>
              </a:lnTo>
              <a:lnTo>
                <a:pt x="29717" y="1867090"/>
              </a:lnTo>
              <a:lnTo>
                <a:pt x="33670" y="1855017"/>
              </a:lnTo>
              <a:lnTo>
                <a:pt x="35051" y="1842515"/>
              </a:lnTo>
              <a:lnTo>
                <a:pt x="33670" y="1829371"/>
              </a:lnTo>
              <a:lnTo>
                <a:pt x="29717" y="1817369"/>
              </a:lnTo>
              <a:lnTo>
                <a:pt x="23479" y="1806511"/>
              </a:lnTo>
              <a:lnTo>
                <a:pt x="15239" y="1796795"/>
              </a:lnTo>
            </a:path>
            <a:path w="35560" h="1978660">
              <a:moveTo>
                <a:pt x="18287" y="1885187"/>
              </a:moveTo>
              <a:lnTo>
                <a:pt x="10286" y="1895141"/>
              </a:lnTo>
              <a:lnTo>
                <a:pt x="4571" y="1906523"/>
              </a:lnTo>
              <a:lnTo>
                <a:pt x="1142" y="1919049"/>
              </a:lnTo>
              <a:lnTo>
                <a:pt x="0" y="1932431"/>
              </a:lnTo>
              <a:lnTo>
                <a:pt x="1142" y="1944933"/>
              </a:lnTo>
              <a:lnTo>
                <a:pt x="4571" y="1957006"/>
              </a:lnTo>
              <a:lnTo>
                <a:pt x="10286" y="1968222"/>
              </a:lnTo>
              <a:lnTo>
                <a:pt x="18287" y="1978151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14</xdr:col>
      <xdr:colOff>171450</xdr:colOff>
      <xdr:row>10</xdr:row>
      <xdr:rowOff>171450</xdr:rowOff>
    </xdr:from>
    <xdr:ext cx="36830" cy="360045"/>
    <xdr:sp macro="" textlink="">
      <xdr:nvSpPr>
        <xdr:cNvPr id="34" name="Shape 99">
          <a:extLst>
            <a:ext uri="{FF2B5EF4-FFF2-40B4-BE49-F238E27FC236}">
              <a16:creationId xmlns:a16="http://schemas.microsoft.com/office/drawing/2014/main" id="{F587EEDA-B745-49FD-BA47-5830516BEED4}"/>
            </a:ext>
          </a:extLst>
        </xdr:cNvPr>
        <xdr:cNvSpPr/>
      </xdr:nvSpPr>
      <xdr:spPr>
        <a:xfrm>
          <a:off x="4029075" y="148590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</xdr:col>
      <xdr:colOff>171450</xdr:colOff>
      <xdr:row>23</xdr:row>
      <xdr:rowOff>171450</xdr:rowOff>
    </xdr:from>
    <xdr:ext cx="36830" cy="360045"/>
    <xdr:sp macro="" textlink="">
      <xdr:nvSpPr>
        <xdr:cNvPr id="35" name="Shape 99">
          <a:extLst>
            <a:ext uri="{FF2B5EF4-FFF2-40B4-BE49-F238E27FC236}">
              <a16:creationId xmlns:a16="http://schemas.microsoft.com/office/drawing/2014/main" id="{C6B87B4C-6057-432E-80FE-3B4CEC174CC5}"/>
            </a:ext>
          </a:extLst>
        </xdr:cNvPr>
        <xdr:cNvSpPr/>
      </xdr:nvSpPr>
      <xdr:spPr>
        <a:xfrm>
          <a:off x="2457450" y="396240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8</xdr:col>
      <xdr:colOff>180975</xdr:colOff>
      <xdr:row>24</xdr:row>
      <xdr:rowOff>9525</xdr:rowOff>
    </xdr:from>
    <xdr:ext cx="36830" cy="360045"/>
    <xdr:sp macro="" textlink="">
      <xdr:nvSpPr>
        <xdr:cNvPr id="36" name="Shape 99">
          <a:extLst>
            <a:ext uri="{FF2B5EF4-FFF2-40B4-BE49-F238E27FC236}">
              <a16:creationId xmlns:a16="http://schemas.microsoft.com/office/drawing/2014/main" id="{C16DB005-3D9E-4334-A2B4-5170049602CD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11</xdr:col>
      <xdr:colOff>180975</xdr:colOff>
      <xdr:row>24</xdr:row>
      <xdr:rowOff>9525</xdr:rowOff>
    </xdr:from>
    <xdr:ext cx="36830" cy="360045"/>
    <xdr:sp macro="" textlink="">
      <xdr:nvSpPr>
        <xdr:cNvPr id="37" name="Shape 99">
          <a:extLst>
            <a:ext uri="{FF2B5EF4-FFF2-40B4-BE49-F238E27FC236}">
              <a16:creationId xmlns:a16="http://schemas.microsoft.com/office/drawing/2014/main" id="{E102FA12-ABF5-42A0-AD4F-EB82C9339C98}"/>
            </a:ext>
          </a:extLst>
        </xdr:cNvPr>
        <xdr:cNvSpPr/>
      </xdr:nvSpPr>
      <xdr:spPr>
        <a:xfrm>
          <a:off x="351472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14</xdr:col>
      <xdr:colOff>180975</xdr:colOff>
      <xdr:row>24</xdr:row>
      <xdr:rowOff>9525</xdr:rowOff>
    </xdr:from>
    <xdr:ext cx="36830" cy="360045"/>
    <xdr:sp macro="" textlink="">
      <xdr:nvSpPr>
        <xdr:cNvPr id="38" name="Shape 99">
          <a:extLst>
            <a:ext uri="{FF2B5EF4-FFF2-40B4-BE49-F238E27FC236}">
              <a16:creationId xmlns:a16="http://schemas.microsoft.com/office/drawing/2014/main" id="{B9113B90-509D-47F8-8A53-63FD0645459D}"/>
            </a:ext>
          </a:extLst>
        </xdr:cNvPr>
        <xdr:cNvSpPr/>
      </xdr:nvSpPr>
      <xdr:spPr>
        <a:xfrm>
          <a:off x="403860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17</xdr:col>
      <xdr:colOff>180975</xdr:colOff>
      <xdr:row>24</xdr:row>
      <xdr:rowOff>9525</xdr:rowOff>
    </xdr:from>
    <xdr:ext cx="36830" cy="360045"/>
    <xdr:sp macro="" textlink="">
      <xdr:nvSpPr>
        <xdr:cNvPr id="39" name="Shape 99">
          <a:extLst>
            <a:ext uri="{FF2B5EF4-FFF2-40B4-BE49-F238E27FC236}">
              <a16:creationId xmlns:a16="http://schemas.microsoft.com/office/drawing/2014/main" id="{B2451369-6DA5-47F7-B8B9-04FB31EB4861}"/>
            </a:ext>
          </a:extLst>
        </xdr:cNvPr>
        <xdr:cNvSpPr/>
      </xdr:nvSpPr>
      <xdr:spPr>
        <a:xfrm>
          <a:off x="456247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20</xdr:col>
      <xdr:colOff>180975</xdr:colOff>
      <xdr:row>24</xdr:row>
      <xdr:rowOff>9525</xdr:rowOff>
    </xdr:from>
    <xdr:ext cx="36830" cy="360045"/>
    <xdr:sp macro="" textlink="">
      <xdr:nvSpPr>
        <xdr:cNvPr id="40" name="Shape 99">
          <a:extLst>
            <a:ext uri="{FF2B5EF4-FFF2-40B4-BE49-F238E27FC236}">
              <a16:creationId xmlns:a16="http://schemas.microsoft.com/office/drawing/2014/main" id="{AAB1BE7E-6C1D-468C-8B1D-F34108C2DDA2}"/>
            </a:ext>
          </a:extLst>
        </xdr:cNvPr>
        <xdr:cNvSpPr/>
      </xdr:nvSpPr>
      <xdr:spPr>
        <a:xfrm>
          <a:off x="50863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26</xdr:col>
      <xdr:colOff>180975</xdr:colOff>
      <xdr:row>24</xdr:row>
      <xdr:rowOff>9525</xdr:rowOff>
    </xdr:from>
    <xdr:ext cx="36830" cy="360045"/>
    <xdr:sp macro="" textlink="">
      <xdr:nvSpPr>
        <xdr:cNvPr id="41" name="Shape 99">
          <a:extLst>
            <a:ext uri="{FF2B5EF4-FFF2-40B4-BE49-F238E27FC236}">
              <a16:creationId xmlns:a16="http://schemas.microsoft.com/office/drawing/2014/main" id="{5B0BFDBC-32DE-4606-8A70-3CBD2B7FFFD9}"/>
            </a:ext>
          </a:extLst>
        </xdr:cNvPr>
        <xdr:cNvSpPr/>
      </xdr:nvSpPr>
      <xdr:spPr>
        <a:xfrm>
          <a:off x="612457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29</xdr:col>
      <xdr:colOff>180975</xdr:colOff>
      <xdr:row>24</xdr:row>
      <xdr:rowOff>9525</xdr:rowOff>
    </xdr:from>
    <xdr:ext cx="36830" cy="360045"/>
    <xdr:sp macro="" textlink="">
      <xdr:nvSpPr>
        <xdr:cNvPr id="42" name="Shape 99">
          <a:extLst>
            <a:ext uri="{FF2B5EF4-FFF2-40B4-BE49-F238E27FC236}">
              <a16:creationId xmlns:a16="http://schemas.microsoft.com/office/drawing/2014/main" id="{E579B277-3CF4-41E7-9DEC-3C5AB7E3FC22}"/>
            </a:ext>
          </a:extLst>
        </xdr:cNvPr>
        <xdr:cNvSpPr/>
      </xdr:nvSpPr>
      <xdr:spPr>
        <a:xfrm>
          <a:off x="66484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32</xdr:col>
      <xdr:colOff>180975</xdr:colOff>
      <xdr:row>24</xdr:row>
      <xdr:rowOff>9525</xdr:rowOff>
    </xdr:from>
    <xdr:ext cx="36830" cy="360045"/>
    <xdr:sp macro="" textlink="">
      <xdr:nvSpPr>
        <xdr:cNvPr id="43" name="Shape 99">
          <a:extLst>
            <a:ext uri="{FF2B5EF4-FFF2-40B4-BE49-F238E27FC236}">
              <a16:creationId xmlns:a16="http://schemas.microsoft.com/office/drawing/2014/main" id="{2B33C09B-01D1-4838-B1F3-EA9E6A3642B4}"/>
            </a:ext>
          </a:extLst>
        </xdr:cNvPr>
        <xdr:cNvSpPr/>
      </xdr:nvSpPr>
      <xdr:spPr>
        <a:xfrm>
          <a:off x="717232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35</xdr:col>
      <xdr:colOff>180975</xdr:colOff>
      <xdr:row>24</xdr:row>
      <xdr:rowOff>9525</xdr:rowOff>
    </xdr:from>
    <xdr:ext cx="36830" cy="360045"/>
    <xdr:sp macro="" textlink="">
      <xdr:nvSpPr>
        <xdr:cNvPr id="44" name="Shape 99">
          <a:extLst>
            <a:ext uri="{FF2B5EF4-FFF2-40B4-BE49-F238E27FC236}">
              <a16:creationId xmlns:a16="http://schemas.microsoft.com/office/drawing/2014/main" id="{C1197CD4-CF7A-4D38-B9D5-6F8635620EE7}"/>
            </a:ext>
          </a:extLst>
        </xdr:cNvPr>
        <xdr:cNvSpPr/>
      </xdr:nvSpPr>
      <xdr:spPr>
        <a:xfrm>
          <a:off x="769620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38</xdr:col>
      <xdr:colOff>180975</xdr:colOff>
      <xdr:row>24</xdr:row>
      <xdr:rowOff>9525</xdr:rowOff>
    </xdr:from>
    <xdr:ext cx="36830" cy="360045"/>
    <xdr:sp macro="" textlink="">
      <xdr:nvSpPr>
        <xdr:cNvPr id="45" name="Shape 99">
          <a:extLst>
            <a:ext uri="{FF2B5EF4-FFF2-40B4-BE49-F238E27FC236}">
              <a16:creationId xmlns:a16="http://schemas.microsoft.com/office/drawing/2014/main" id="{BD5A6B9D-EDAF-4CB9-8C83-FF128231F76C}"/>
            </a:ext>
          </a:extLst>
        </xdr:cNvPr>
        <xdr:cNvSpPr/>
      </xdr:nvSpPr>
      <xdr:spPr>
        <a:xfrm>
          <a:off x="822007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41</xdr:col>
      <xdr:colOff>180975</xdr:colOff>
      <xdr:row>24</xdr:row>
      <xdr:rowOff>9525</xdr:rowOff>
    </xdr:from>
    <xdr:ext cx="36830" cy="360045"/>
    <xdr:sp macro="" textlink="">
      <xdr:nvSpPr>
        <xdr:cNvPr id="46" name="Shape 99">
          <a:extLst>
            <a:ext uri="{FF2B5EF4-FFF2-40B4-BE49-F238E27FC236}">
              <a16:creationId xmlns:a16="http://schemas.microsoft.com/office/drawing/2014/main" id="{CA16BEEA-A472-4A4C-A224-29C88917F761}"/>
            </a:ext>
          </a:extLst>
        </xdr:cNvPr>
        <xdr:cNvSpPr/>
      </xdr:nvSpPr>
      <xdr:spPr>
        <a:xfrm>
          <a:off x="87439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44</xdr:col>
      <xdr:colOff>180975</xdr:colOff>
      <xdr:row>24</xdr:row>
      <xdr:rowOff>9525</xdr:rowOff>
    </xdr:from>
    <xdr:ext cx="36830" cy="360045"/>
    <xdr:sp macro="" textlink="">
      <xdr:nvSpPr>
        <xdr:cNvPr id="47" name="Shape 99">
          <a:extLst>
            <a:ext uri="{FF2B5EF4-FFF2-40B4-BE49-F238E27FC236}">
              <a16:creationId xmlns:a16="http://schemas.microsoft.com/office/drawing/2014/main" id="{EFD1FB44-511C-43E2-8C86-A6DD1E6B9B3E}"/>
            </a:ext>
          </a:extLst>
        </xdr:cNvPr>
        <xdr:cNvSpPr/>
      </xdr:nvSpPr>
      <xdr:spPr>
        <a:xfrm>
          <a:off x="92773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47</xdr:col>
      <xdr:colOff>180975</xdr:colOff>
      <xdr:row>24</xdr:row>
      <xdr:rowOff>9525</xdr:rowOff>
    </xdr:from>
    <xdr:ext cx="36830" cy="360045"/>
    <xdr:sp macro="" textlink="">
      <xdr:nvSpPr>
        <xdr:cNvPr id="48" name="Shape 99">
          <a:extLst>
            <a:ext uri="{FF2B5EF4-FFF2-40B4-BE49-F238E27FC236}">
              <a16:creationId xmlns:a16="http://schemas.microsoft.com/office/drawing/2014/main" id="{CBDFE39D-C64A-48D8-BC30-8D517B647F9F}"/>
            </a:ext>
          </a:extLst>
        </xdr:cNvPr>
        <xdr:cNvSpPr/>
      </xdr:nvSpPr>
      <xdr:spPr>
        <a:xfrm>
          <a:off x="980122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53</xdr:col>
      <xdr:colOff>180975</xdr:colOff>
      <xdr:row>24</xdr:row>
      <xdr:rowOff>9525</xdr:rowOff>
    </xdr:from>
    <xdr:ext cx="36830" cy="360045"/>
    <xdr:sp macro="" textlink="">
      <xdr:nvSpPr>
        <xdr:cNvPr id="49" name="Shape 99">
          <a:extLst>
            <a:ext uri="{FF2B5EF4-FFF2-40B4-BE49-F238E27FC236}">
              <a16:creationId xmlns:a16="http://schemas.microsoft.com/office/drawing/2014/main" id="{3FEC5435-C912-49A7-8745-E36238014096}"/>
            </a:ext>
          </a:extLst>
        </xdr:cNvPr>
        <xdr:cNvSpPr/>
      </xdr:nvSpPr>
      <xdr:spPr>
        <a:xfrm>
          <a:off x="1084897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56</xdr:col>
      <xdr:colOff>180975</xdr:colOff>
      <xdr:row>24</xdr:row>
      <xdr:rowOff>9525</xdr:rowOff>
    </xdr:from>
    <xdr:ext cx="36830" cy="360045"/>
    <xdr:sp macro="" textlink="">
      <xdr:nvSpPr>
        <xdr:cNvPr id="50" name="Shape 99">
          <a:extLst>
            <a:ext uri="{FF2B5EF4-FFF2-40B4-BE49-F238E27FC236}">
              <a16:creationId xmlns:a16="http://schemas.microsoft.com/office/drawing/2014/main" id="{1FEA9670-1776-4986-963B-70F37FD06BD9}"/>
            </a:ext>
          </a:extLst>
        </xdr:cNvPr>
        <xdr:cNvSpPr/>
      </xdr:nvSpPr>
      <xdr:spPr>
        <a:xfrm>
          <a:off x="11372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59</xdr:col>
      <xdr:colOff>180975</xdr:colOff>
      <xdr:row>24</xdr:row>
      <xdr:rowOff>9525</xdr:rowOff>
    </xdr:from>
    <xdr:ext cx="36830" cy="360045"/>
    <xdr:sp macro="" textlink="">
      <xdr:nvSpPr>
        <xdr:cNvPr id="51" name="Shape 99">
          <a:extLst>
            <a:ext uri="{FF2B5EF4-FFF2-40B4-BE49-F238E27FC236}">
              <a16:creationId xmlns:a16="http://schemas.microsoft.com/office/drawing/2014/main" id="{82A09EA4-1CD6-42FF-B7BC-779A0333C711}"/>
            </a:ext>
          </a:extLst>
        </xdr:cNvPr>
        <xdr:cNvSpPr/>
      </xdr:nvSpPr>
      <xdr:spPr>
        <a:xfrm>
          <a:off x="1189672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62</xdr:col>
      <xdr:colOff>180975</xdr:colOff>
      <xdr:row>24</xdr:row>
      <xdr:rowOff>9525</xdr:rowOff>
    </xdr:from>
    <xdr:ext cx="36830" cy="360045"/>
    <xdr:sp macro="" textlink="">
      <xdr:nvSpPr>
        <xdr:cNvPr id="52" name="Shape 99">
          <a:extLst>
            <a:ext uri="{FF2B5EF4-FFF2-40B4-BE49-F238E27FC236}">
              <a16:creationId xmlns:a16="http://schemas.microsoft.com/office/drawing/2014/main" id="{5D126DF7-7952-4111-AB63-2A0A6BCE39F4}"/>
            </a:ext>
          </a:extLst>
        </xdr:cNvPr>
        <xdr:cNvSpPr/>
      </xdr:nvSpPr>
      <xdr:spPr>
        <a:xfrm>
          <a:off x="1242060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65</xdr:col>
      <xdr:colOff>180975</xdr:colOff>
      <xdr:row>24</xdr:row>
      <xdr:rowOff>9525</xdr:rowOff>
    </xdr:from>
    <xdr:ext cx="36830" cy="360045"/>
    <xdr:sp macro="" textlink="">
      <xdr:nvSpPr>
        <xdr:cNvPr id="53" name="Shape 99">
          <a:extLst>
            <a:ext uri="{FF2B5EF4-FFF2-40B4-BE49-F238E27FC236}">
              <a16:creationId xmlns:a16="http://schemas.microsoft.com/office/drawing/2014/main" id="{47440B1B-228D-4F81-9F59-0490A1E3C781}"/>
            </a:ext>
          </a:extLst>
        </xdr:cNvPr>
        <xdr:cNvSpPr/>
      </xdr:nvSpPr>
      <xdr:spPr>
        <a:xfrm>
          <a:off x="1294447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71</xdr:col>
      <xdr:colOff>180975</xdr:colOff>
      <xdr:row>24</xdr:row>
      <xdr:rowOff>9525</xdr:rowOff>
    </xdr:from>
    <xdr:ext cx="36830" cy="360045"/>
    <xdr:sp macro="" textlink="">
      <xdr:nvSpPr>
        <xdr:cNvPr id="54" name="Shape 99">
          <a:extLst>
            <a:ext uri="{FF2B5EF4-FFF2-40B4-BE49-F238E27FC236}">
              <a16:creationId xmlns:a16="http://schemas.microsoft.com/office/drawing/2014/main" id="{C8DD6937-5D93-4589-A51C-EE50A703DA91}"/>
            </a:ext>
          </a:extLst>
        </xdr:cNvPr>
        <xdr:cNvSpPr/>
      </xdr:nvSpPr>
      <xdr:spPr>
        <a:xfrm>
          <a:off x="1399222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50</xdr:col>
      <xdr:colOff>161925</xdr:colOff>
      <xdr:row>15</xdr:row>
      <xdr:rowOff>9525</xdr:rowOff>
    </xdr:from>
    <xdr:ext cx="45719" cy="2047875"/>
    <xdr:sp macro="" textlink="">
      <xdr:nvSpPr>
        <xdr:cNvPr id="55" name="Shape 113">
          <a:extLst>
            <a:ext uri="{FF2B5EF4-FFF2-40B4-BE49-F238E27FC236}">
              <a16:creationId xmlns:a16="http://schemas.microsoft.com/office/drawing/2014/main" id="{DCD1252B-4564-440E-AFB2-713D07DA2AE3}"/>
            </a:ext>
          </a:extLst>
        </xdr:cNvPr>
        <xdr:cNvSpPr/>
      </xdr:nvSpPr>
      <xdr:spPr>
        <a:xfrm>
          <a:off x="10306050" y="2276475"/>
          <a:ext cx="45719" cy="2047875"/>
        </a:xfrm>
        <a:custGeom>
          <a:avLst/>
          <a:gdLst/>
          <a:ahLst/>
          <a:cxnLst/>
          <a:rect l="0" t="0" r="0" b="0"/>
          <a:pathLst>
            <a:path w="35560" h="197866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1978660">
              <a:moveTo>
                <a:pt x="19811" y="86867"/>
              </a:moveTo>
              <a:lnTo>
                <a:pt x="10929" y="96821"/>
              </a:lnTo>
              <a:lnTo>
                <a:pt x="4762" y="108203"/>
              </a:lnTo>
              <a:lnTo>
                <a:pt x="1166" y="120729"/>
              </a:lnTo>
              <a:lnTo>
                <a:pt x="0" y="134111"/>
              </a:lnTo>
              <a:lnTo>
                <a:pt x="1142" y="147494"/>
              </a:lnTo>
              <a:lnTo>
                <a:pt x="4571" y="160019"/>
              </a:lnTo>
              <a:lnTo>
                <a:pt x="10286" y="171402"/>
              </a:lnTo>
              <a:lnTo>
                <a:pt x="18287" y="181355"/>
              </a:lnTo>
            </a:path>
            <a:path w="35560" h="197866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1978660">
              <a:moveTo>
                <a:pt x="18287" y="266699"/>
              </a:moveTo>
              <a:lnTo>
                <a:pt x="10286" y="276653"/>
              </a:lnTo>
              <a:lnTo>
                <a:pt x="4571" y="288035"/>
              </a:lnTo>
              <a:lnTo>
                <a:pt x="1142" y="300561"/>
              </a:lnTo>
              <a:lnTo>
                <a:pt x="0" y="313943"/>
              </a:lnTo>
              <a:lnTo>
                <a:pt x="1142" y="326445"/>
              </a:lnTo>
              <a:lnTo>
                <a:pt x="4571" y="338518"/>
              </a:lnTo>
              <a:lnTo>
                <a:pt x="10286" y="349734"/>
              </a:lnTo>
              <a:lnTo>
                <a:pt x="18287" y="359663"/>
              </a:lnTo>
            </a:path>
            <a:path w="35560" h="1978660">
              <a:moveTo>
                <a:pt x="15239" y="451103"/>
              </a:moveTo>
              <a:lnTo>
                <a:pt x="23479" y="441150"/>
              </a:lnTo>
              <a:lnTo>
                <a:pt x="29717" y="429767"/>
              </a:lnTo>
              <a:lnTo>
                <a:pt x="33670" y="417242"/>
              </a:lnTo>
              <a:lnTo>
                <a:pt x="35051" y="403859"/>
              </a:lnTo>
              <a:lnTo>
                <a:pt x="33670" y="391358"/>
              </a:lnTo>
              <a:lnTo>
                <a:pt x="29717" y="379285"/>
              </a:lnTo>
              <a:lnTo>
                <a:pt x="23479" y="368069"/>
              </a:lnTo>
              <a:lnTo>
                <a:pt x="15239" y="358139"/>
              </a:lnTo>
            </a:path>
            <a:path w="35560" h="1978660">
              <a:moveTo>
                <a:pt x="18287" y="446531"/>
              </a:moveTo>
              <a:lnTo>
                <a:pt x="10286" y="456485"/>
              </a:lnTo>
              <a:lnTo>
                <a:pt x="4571" y="467867"/>
              </a:lnTo>
              <a:lnTo>
                <a:pt x="1142" y="480393"/>
              </a:lnTo>
              <a:lnTo>
                <a:pt x="0" y="493775"/>
              </a:lnTo>
              <a:lnTo>
                <a:pt x="1142" y="506277"/>
              </a:lnTo>
              <a:lnTo>
                <a:pt x="4571" y="518350"/>
              </a:lnTo>
              <a:lnTo>
                <a:pt x="10286" y="529566"/>
              </a:lnTo>
              <a:lnTo>
                <a:pt x="18287" y="539495"/>
              </a:lnTo>
            </a:path>
            <a:path w="35560" h="1978660">
              <a:moveTo>
                <a:pt x="15239" y="630935"/>
              </a:moveTo>
              <a:lnTo>
                <a:pt x="23479" y="620982"/>
              </a:lnTo>
              <a:lnTo>
                <a:pt x="29717" y="609599"/>
              </a:lnTo>
              <a:lnTo>
                <a:pt x="33670" y="597074"/>
              </a:lnTo>
              <a:lnTo>
                <a:pt x="35051" y="583691"/>
              </a:lnTo>
              <a:lnTo>
                <a:pt x="33670" y="571190"/>
              </a:lnTo>
              <a:lnTo>
                <a:pt x="29717" y="559117"/>
              </a:lnTo>
              <a:lnTo>
                <a:pt x="23479" y="547901"/>
              </a:lnTo>
              <a:lnTo>
                <a:pt x="15239" y="537971"/>
              </a:lnTo>
            </a:path>
            <a:path w="35560" h="1978660">
              <a:moveTo>
                <a:pt x="18287" y="626363"/>
              </a:moveTo>
              <a:lnTo>
                <a:pt x="10286" y="636317"/>
              </a:lnTo>
              <a:lnTo>
                <a:pt x="4571" y="647699"/>
              </a:lnTo>
              <a:lnTo>
                <a:pt x="1142" y="660225"/>
              </a:lnTo>
              <a:lnTo>
                <a:pt x="0" y="673607"/>
              </a:lnTo>
              <a:lnTo>
                <a:pt x="1142" y="686109"/>
              </a:lnTo>
              <a:lnTo>
                <a:pt x="4571" y="698182"/>
              </a:lnTo>
              <a:lnTo>
                <a:pt x="10286" y="709398"/>
              </a:lnTo>
              <a:lnTo>
                <a:pt x="18287" y="719327"/>
              </a:lnTo>
            </a:path>
            <a:path w="35560" h="1978660">
              <a:moveTo>
                <a:pt x="15239" y="809243"/>
              </a:moveTo>
              <a:lnTo>
                <a:pt x="23479" y="799314"/>
              </a:lnTo>
              <a:lnTo>
                <a:pt x="29717" y="788098"/>
              </a:lnTo>
              <a:lnTo>
                <a:pt x="33670" y="776025"/>
              </a:lnTo>
              <a:lnTo>
                <a:pt x="35051" y="763523"/>
              </a:lnTo>
              <a:lnTo>
                <a:pt x="33670" y="750379"/>
              </a:lnTo>
              <a:lnTo>
                <a:pt x="29717" y="738377"/>
              </a:lnTo>
              <a:lnTo>
                <a:pt x="23479" y="727519"/>
              </a:lnTo>
              <a:lnTo>
                <a:pt x="15239" y="717803"/>
              </a:lnTo>
            </a:path>
            <a:path w="35560" h="1978660">
              <a:moveTo>
                <a:pt x="18287" y="806195"/>
              </a:moveTo>
              <a:lnTo>
                <a:pt x="10286" y="816149"/>
              </a:lnTo>
              <a:lnTo>
                <a:pt x="4571" y="827531"/>
              </a:lnTo>
              <a:lnTo>
                <a:pt x="1142" y="840057"/>
              </a:lnTo>
              <a:lnTo>
                <a:pt x="0" y="853439"/>
              </a:lnTo>
              <a:lnTo>
                <a:pt x="1142" y="865941"/>
              </a:lnTo>
              <a:lnTo>
                <a:pt x="4571" y="878014"/>
              </a:lnTo>
              <a:lnTo>
                <a:pt x="10286" y="889230"/>
              </a:lnTo>
              <a:lnTo>
                <a:pt x="18287" y="899159"/>
              </a:lnTo>
            </a:path>
            <a:path w="35560" h="1978660">
              <a:moveTo>
                <a:pt x="15239" y="989075"/>
              </a:moveTo>
              <a:lnTo>
                <a:pt x="23479" y="979146"/>
              </a:lnTo>
              <a:lnTo>
                <a:pt x="29717" y="967930"/>
              </a:lnTo>
              <a:lnTo>
                <a:pt x="33670" y="955857"/>
              </a:lnTo>
              <a:lnTo>
                <a:pt x="35051" y="943355"/>
              </a:lnTo>
              <a:lnTo>
                <a:pt x="33670" y="930211"/>
              </a:lnTo>
              <a:lnTo>
                <a:pt x="29717" y="918209"/>
              </a:lnTo>
              <a:lnTo>
                <a:pt x="23479" y="907351"/>
              </a:lnTo>
              <a:lnTo>
                <a:pt x="15239" y="897635"/>
              </a:lnTo>
            </a:path>
            <a:path w="35560" h="1978660">
              <a:moveTo>
                <a:pt x="18287" y="986027"/>
              </a:moveTo>
              <a:lnTo>
                <a:pt x="10286" y="995981"/>
              </a:lnTo>
              <a:lnTo>
                <a:pt x="4571" y="1007363"/>
              </a:lnTo>
              <a:lnTo>
                <a:pt x="1142" y="1019889"/>
              </a:lnTo>
              <a:lnTo>
                <a:pt x="0" y="1033271"/>
              </a:lnTo>
              <a:lnTo>
                <a:pt x="1142" y="1045773"/>
              </a:lnTo>
              <a:lnTo>
                <a:pt x="4571" y="1057846"/>
              </a:lnTo>
              <a:lnTo>
                <a:pt x="10286" y="1069062"/>
              </a:lnTo>
              <a:lnTo>
                <a:pt x="18287" y="1078991"/>
              </a:lnTo>
            </a:path>
            <a:path w="35560" h="1978660">
              <a:moveTo>
                <a:pt x="15239" y="1168907"/>
              </a:moveTo>
              <a:lnTo>
                <a:pt x="23479" y="1158978"/>
              </a:lnTo>
              <a:lnTo>
                <a:pt x="29717" y="1147762"/>
              </a:lnTo>
              <a:lnTo>
                <a:pt x="33670" y="1135689"/>
              </a:lnTo>
              <a:lnTo>
                <a:pt x="35051" y="1123187"/>
              </a:lnTo>
              <a:lnTo>
                <a:pt x="33670" y="1110043"/>
              </a:lnTo>
              <a:lnTo>
                <a:pt x="29717" y="1098041"/>
              </a:lnTo>
              <a:lnTo>
                <a:pt x="23479" y="1087183"/>
              </a:lnTo>
              <a:lnTo>
                <a:pt x="15239" y="1077467"/>
              </a:lnTo>
            </a:path>
            <a:path w="35560" h="1978660">
              <a:moveTo>
                <a:pt x="18287" y="1165859"/>
              </a:moveTo>
              <a:lnTo>
                <a:pt x="10286" y="1175813"/>
              </a:lnTo>
              <a:lnTo>
                <a:pt x="4571" y="1187195"/>
              </a:lnTo>
              <a:lnTo>
                <a:pt x="1142" y="1199721"/>
              </a:lnTo>
              <a:lnTo>
                <a:pt x="0" y="1213103"/>
              </a:lnTo>
              <a:lnTo>
                <a:pt x="1142" y="1225605"/>
              </a:lnTo>
              <a:lnTo>
                <a:pt x="4571" y="1237678"/>
              </a:lnTo>
              <a:lnTo>
                <a:pt x="10286" y="1248894"/>
              </a:lnTo>
              <a:lnTo>
                <a:pt x="18287" y="1258823"/>
              </a:lnTo>
            </a:path>
            <a:path w="35560" h="1978660">
              <a:moveTo>
                <a:pt x="15239" y="1348739"/>
              </a:moveTo>
              <a:lnTo>
                <a:pt x="23479" y="1338810"/>
              </a:lnTo>
              <a:lnTo>
                <a:pt x="29717" y="1327594"/>
              </a:lnTo>
              <a:lnTo>
                <a:pt x="33670" y="1315521"/>
              </a:lnTo>
              <a:lnTo>
                <a:pt x="35051" y="1303019"/>
              </a:lnTo>
              <a:lnTo>
                <a:pt x="33670" y="1289875"/>
              </a:lnTo>
              <a:lnTo>
                <a:pt x="29717" y="1277873"/>
              </a:lnTo>
              <a:lnTo>
                <a:pt x="23479" y="1267015"/>
              </a:lnTo>
              <a:lnTo>
                <a:pt x="15239" y="1257299"/>
              </a:lnTo>
            </a:path>
            <a:path w="35560" h="1978660">
              <a:moveTo>
                <a:pt x="18287" y="1345691"/>
              </a:moveTo>
              <a:lnTo>
                <a:pt x="10286" y="1355645"/>
              </a:lnTo>
              <a:lnTo>
                <a:pt x="4571" y="1367027"/>
              </a:lnTo>
              <a:lnTo>
                <a:pt x="1142" y="1379553"/>
              </a:lnTo>
              <a:lnTo>
                <a:pt x="0" y="1392935"/>
              </a:lnTo>
              <a:lnTo>
                <a:pt x="1142" y="1405437"/>
              </a:lnTo>
              <a:lnTo>
                <a:pt x="4571" y="1417510"/>
              </a:lnTo>
              <a:lnTo>
                <a:pt x="10286" y="1428726"/>
              </a:lnTo>
              <a:lnTo>
                <a:pt x="18287" y="1438655"/>
              </a:lnTo>
            </a:path>
            <a:path w="35560" h="1978660">
              <a:moveTo>
                <a:pt x="15239" y="1528571"/>
              </a:moveTo>
              <a:lnTo>
                <a:pt x="23479" y="1518642"/>
              </a:lnTo>
              <a:lnTo>
                <a:pt x="29717" y="1507426"/>
              </a:lnTo>
              <a:lnTo>
                <a:pt x="33670" y="1495353"/>
              </a:lnTo>
              <a:lnTo>
                <a:pt x="35051" y="1482851"/>
              </a:lnTo>
              <a:lnTo>
                <a:pt x="33670" y="1469707"/>
              </a:lnTo>
              <a:lnTo>
                <a:pt x="29717" y="1457705"/>
              </a:lnTo>
              <a:lnTo>
                <a:pt x="23479" y="1446847"/>
              </a:lnTo>
              <a:lnTo>
                <a:pt x="15239" y="1437131"/>
              </a:lnTo>
            </a:path>
            <a:path w="35560" h="1978660">
              <a:moveTo>
                <a:pt x="18287" y="1525523"/>
              </a:moveTo>
              <a:lnTo>
                <a:pt x="10286" y="1535477"/>
              </a:lnTo>
              <a:lnTo>
                <a:pt x="4571" y="1546859"/>
              </a:lnTo>
              <a:lnTo>
                <a:pt x="1142" y="1559385"/>
              </a:lnTo>
              <a:lnTo>
                <a:pt x="0" y="1572767"/>
              </a:lnTo>
              <a:lnTo>
                <a:pt x="1142" y="1585269"/>
              </a:lnTo>
              <a:lnTo>
                <a:pt x="4571" y="1597342"/>
              </a:lnTo>
              <a:lnTo>
                <a:pt x="10286" y="1608558"/>
              </a:lnTo>
              <a:lnTo>
                <a:pt x="18287" y="1618487"/>
              </a:lnTo>
            </a:path>
            <a:path w="35560" h="1978660">
              <a:moveTo>
                <a:pt x="15239" y="1708403"/>
              </a:moveTo>
              <a:lnTo>
                <a:pt x="23479" y="1698474"/>
              </a:lnTo>
              <a:lnTo>
                <a:pt x="29717" y="1687258"/>
              </a:lnTo>
              <a:lnTo>
                <a:pt x="33670" y="1675185"/>
              </a:lnTo>
              <a:lnTo>
                <a:pt x="35051" y="1662683"/>
              </a:lnTo>
              <a:lnTo>
                <a:pt x="33670" y="1649539"/>
              </a:lnTo>
              <a:lnTo>
                <a:pt x="29717" y="1637537"/>
              </a:lnTo>
              <a:lnTo>
                <a:pt x="23479" y="1626679"/>
              </a:lnTo>
              <a:lnTo>
                <a:pt x="15239" y="1616963"/>
              </a:lnTo>
            </a:path>
            <a:path w="35560" h="1978660">
              <a:moveTo>
                <a:pt x="18287" y="1705355"/>
              </a:moveTo>
              <a:lnTo>
                <a:pt x="10286" y="1715309"/>
              </a:lnTo>
              <a:lnTo>
                <a:pt x="4571" y="1726691"/>
              </a:lnTo>
              <a:lnTo>
                <a:pt x="1142" y="1739217"/>
              </a:lnTo>
              <a:lnTo>
                <a:pt x="0" y="1752599"/>
              </a:lnTo>
              <a:lnTo>
                <a:pt x="1142" y="1765101"/>
              </a:lnTo>
              <a:lnTo>
                <a:pt x="4571" y="1777174"/>
              </a:lnTo>
              <a:lnTo>
                <a:pt x="10286" y="1788390"/>
              </a:lnTo>
              <a:lnTo>
                <a:pt x="18287" y="1798319"/>
              </a:lnTo>
            </a:path>
            <a:path w="35560" h="1978660">
              <a:moveTo>
                <a:pt x="15239" y="1888235"/>
              </a:moveTo>
              <a:lnTo>
                <a:pt x="23479" y="1878306"/>
              </a:lnTo>
              <a:lnTo>
                <a:pt x="29717" y="1867090"/>
              </a:lnTo>
              <a:lnTo>
                <a:pt x="33670" y="1855017"/>
              </a:lnTo>
              <a:lnTo>
                <a:pt x="35051" y="1842515"/>
              </a:lnTo>
              <a:lnTo>
                <a:pt x="33670" y="1829371"/>
              </a:lnTo>
              <a:lnTo>
                <a:pt x="29717" y="1817369"/>
              </a:lnTo>
              <a:lnTo>
                <a:pt x="23479" y="1806511"/>
              </a:lnTo>
              <a:lnTo>
                <a:pt x="15239" y="1796795"/>
              </a:lnTo>
            </a:path>
            <a:path w="35560" h="1978660">
              <a:moveTo>
                <a:pt x="18287" y="1885187"/>
              </a:moveTo>
              <a:lnTo>
                <a:pt x="10286" y="1895141"/>
              </a:lnTo>
              <a:lnTo>
                <a:pt x="4571" y="1906523"/>
              </a:lnTo>
              <a:lnTo>
                <a:pt x="1142" y="1919049"/>
              </a:lnTo>
              <a:lnTo>
                <a:pt x="0" y="1932431"/>
              </a:lnTo>
              <a:lnTo>
                <a:pt x="1142" y="1944933"/>
              </a:lnTo>
              <a:lnTo>
                <a:pt x="4571" y="1957006"/>
              </a:lnTo>
              <a:lnTo>
                <a:pt x="10286" y="1968222"/>
              </a:lnTo>
              <a:lnTo>
                <a:pt x="18287" y="1978151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twoCellAnchor editAs="oneCell">
    <xdr:from>
      <xdr:col>0</xdr:col>
      <xdr:colOff>9525</xdr:colOff>
      <xdr:row>33</xdr:row>
      <xdr:rowOff>38100</xdr:rowOff>
    </xdr:from>
    <xdr:to>
      <xdr:col>1</xdr:col>
      <xdr:colOff>0</xdr:colOff>
      <xdr:row>34</xdr:row>
      <xdr:rowOff>22334</xdr:rowOff>
    </xdr:to>
    <xdr:pic>
      <xdr:nvPicPr>
        <xdr:cNvPr id="57" name="Obrázek 56">
          <a:extLst>
            <a:ext uri="{FF2B5EF4-FFF2-40B4-BE49-F238E27FC236}">
              <a16:creationId xmlns:a16="http://schemas.microsoft.com/office/drawing/2014/main" id="{356547E7-2011-427A-AB16-05548AD9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315075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40</xdr:row>
      <xdr:rowOff>0</xdr:rowOff>
    </xdr:from>
    <xdr:to>
      <xdr:col>0</xdr:col>
      <xdr:colOff>144873</xdr:colOff>
      <xdr:row>41</xdr:row>
      <xdr:rowOff>9525</xdr:rowOff>
    </xdr:to>
    <xdr:pic>
      <xdr:nvPicPr>
        <xdr:cNvPr id="58" name="Obrázek 57">
          <a:extLst>
            <a:ext uri="{FF2B5EF4-FFF2-40B4-BE49-F238E27FC236}">
              <a16:creationId xmlns:a16="http://schemas.microsoft.com/office/drawing/2014/main" id="{3D99322D-4BC2-44C6-BDC7-63A09B6CC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1" y="7610475"/>
          <a:ext cx="125822" cy="200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66700" y="962026"/>
    <xdr:ext cx="85725" cy="838200"/>
    <xdr:sp macro="" textlink="">
      <xdr:nvSpPr>
        <xdr:cNvPr id="2" name="Shape 152">
          <a:extLst>
            <a:ext uri="{FF2B5EF4-FFF2-40B4-BE49-F238E27FC236}">
              <a16:creationId xmlns:a16="http://schemas.microsoft.com/office/drawing/2014/main" id="{6836B0A8-77D9-493C-8EE6-7BD578C7416C}"/>
            </a:ext>
          </a:extLst>
        </xdr:cNvPr>
        <xdr:cNvSpPr/>
      </xdr:nvSpPr>
      <xdr:spPr>
        <a:xfrm>
          <a:off x="266700" y="962026"/>
          <a:ext cx="85725" cy="838200"/>
        </a:xfrm>
        <a:custGeom>
          <a:avLst/>
          <a:gdLst/>
          <a:ahLst/>
          <a:cxnLst/>
          <a:rect l="0" t="0" r="0" b="0"/>
          <a:pathLst>
            <a:path w="50800" h="1077595">
              <a:moveTo>
                <a:pt x="24383" y="0"/>
              </a:moveTo>
              <a:lnTo>
                <a:pt x="24383" y="1077474"/>
              </a:lnTo>
            </a:path>
            <a:path w="50800" h="1077595">
              <a:moveTo>
                <a:pt x="24383" y="1077474"/>
              </a:moveTo>
              <a:lnTo>
                <a:pt x="50291" y="1027182"/>
              </a:lnTo>
            </a:path>
            <a:path w="50800" h="1077595">
              <a:moveTo>
                <a:pt x="24383" y="1077474"/>
              </a:moveTo>
              <a:lnTo>
                <a:pt x="0" y="1027182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absoluteAnchor>
  <xdr:absoluteAnchor>
    <xdr:pos x="266700" y="2352676"/>
    <xdr:ext cx="85724" cy="1609724"/>
    <xdr:sp macro="" textlink="">
      <xdr:nvSpPr>
        <xdr:cNvPr id="3" name="Shape 152">
          <a:extLst>
            <a:ext uri="{FF2B5EF4-FFF2-40B4-BE49-F238E27FC236}">
              <a16:creationId xmlns:a16="http://schemas.microsoft.com/office/drawing/2014/main" id="{FB6D39B7-5218-452A-AF1C-AFDCF63CC9F6}"/>
            </a:ext>
          </a:extLst>
        </xdr:cNvPr>
        <xdr:cNvSpPr/>
      </xdr:nvSpPr>
      <xdr:spPr>
        <a:xfrm>
          <a:off x="266700" y="2352676"/>
          <a:ext cx="85724" cy="1609724"/>
        </a:xfrm>
        <a:custGeom>
          <a:avLst/>
          <a:gdLst/>
          <a:ahLst/>
          <a:cxnLst/>
          <a:rect l="0" t="0" r="0" b="0"/>
          <a:pathLst>
            <a:path w="50800" h="1077595">
              <a:moveTo>
                <a:pt x="24383" y="0"/>
              </a:moveTo>
              <a:lnTo>
                <a:pt x="24383" y="1077474"/>
              </a:lnTo>
            </a:path>
            <a:path w="50800" h="1077595">
              <a:moveTo>
                <a:pt x="24383" y="1077474"/>
              </a:moveTo>
              <a:lnTo>
                <a:pt x="50291" y="1027182"/>
              </a:lnTo>
            </a:path>
            <a:path w="50800" h="1077595">
              <a:moveTo>
                <a:pt x="24383" y="1077474"/>
              </a:moveTo>
              <a:lnTo>
                <a:pt x="0" y="1027182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absoluteAnchor>
  <xdr:absoluteAnchor>
    <xdr:pos x="266700" y="4400551"/>
    <xdr:ext cx="95250" cy="838200"/>
    <xdr:sp macro="" textlink="">
      <xdr:nvSpPr>
        <xdr:cNvPr id="4" name="Shape 152">
          <a:extLst>
            <a:ext uri="{FF2B5EF4-FFF2-40B4-BE49-F238E27FC236}">
              <a16:creationId xmlns:a16="http://schemas.microsoft.com/office/drawing/2014/main" id="{3CBB1123-95D5-4C4E-964C-3A5CD2FC448F}"/>
            </a:ext>
          </a:extLst>
        </xdr:cNvPr>
        <xdr:cNvSpPr/>
      </xdr:nvSpPr>
      <xdr:spPr>
        <a:xfrm>
          <a:off x="266700" y="4400551"/>
          <a:ext cx="95250" cy="838200"/>
        </a:xfrm>
        <a:custGeom>
          <a:avLst/>
          <a:gdLst/>
          <a:ahLst/>
          <a:cxnLst/>
          <a:rect l="0" t="0" r="0" b="0"/>
          <a:pathLst>
            <a:path w="50800" h="1077595">
              <a:moveTo>
                <a:pt x="24383" y="0"/>
              </a:moveTo>
              <a:lnTo>
                <a:pt x="24383" y="1077474"/>
              </a:lnTo>
            </a:path>
            <a:path w="50800" h="1077595">
              <a:moveTo>
                <a:pt x="24383" y="1077474"/>
              </a:moveTo>
              <a:lnTo>
                <a:pt x="50291" y="1027182"/>
              </a:lnTo>
            </a:path>
            <a:path w="50800" h="1077595">
              <a:moveTo>
                <a:pt x="24383" y="1077474"/>
              </a:moveTo>
              <a:lnTo>
                <a:pt x="0" y="1027182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absoluteAnchor>
  <xdr:twoCellAnchor editAs="oneCell">
    <xdr:from>
      <xdr:col>5</xdr:col>
      <xdr:colOff>85725</xdr:colOff>
      <xdr:row>1</xdr:row>
      <xdr:rowOff>19051</xdr:rowOff>
    </xdr:from>
    <xdr:to>
      <xdr:col>6</xdr:col>
      <xdr:colOff>95250</xdr:colOff>
      <xdr:row>1</xdr:row>
      <xdr:rowOff>193785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B9C9DDB-67D4-48C7-9269-00E3F262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3812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85725</xdr:colOff>
      <xdr:row>1</xdr:row>
      <xdr:rowOff>9526</xdr:rowOff>
    </xdr:from>
    <xdr:to>
      <xdr:col>9</xdr:col>
      <xdr:colOff>95250</xdr:colOff>
      <xdr:row>1</xdr:row>
      <xdr:rowOff>184260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317274C9-60EA-4FAE-B6A3-7B364BFC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28601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85725</xdr:colOff>
      <xdr:row>1</xdr:row>
      <xdr:rowOff>19051</xdr:rowOff>
    </xdr:from>
    <xdr:ext cx="200025" cy="174734"/>
    <xdr:pic>
      <xdr:nvPicPr>
        <xdr:cNvPr id="7" name="Obrázek 6">
          <a:extLst>
            <a:ext uri="{FF2B5EF4-FFF2-40B4-BE49-F238E27FC236}">
              <a16:creationId xmlns:a16="http://schemas.microsoft.com/office/drawing/2014/main" id="{3F15D145-FBAA-42CB-A615-D2D806A2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3812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76200</xdr:colOff>
      <xdr:row>1</xdr:row>
      <xdr:rowOff>171450</xdr:rowOff>
    </xdr:from>
    <xdr:to>
      <xdr:col>12</xdr:col>
      <xdr:colOff>123825</xdr:colOff>
      <xdr:row>2</xdr:row>
      <xdr:rowOff>134102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0C3C70ED-3C4E-43C3-9C5A-EEC0A0D0A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9950" y="390525"/>
          <a:ext cx="238125" cy="181727"/>
        </a:xfrm>
        <a:prstGeom prst="rect">
          <a:avLst/>
        </a:prstGeom>
      </xdr:spPr>
    </xdr:pic>
    <xdr:clientData/>
  </xdr:twoCellAnchor>
  <xdr:oneCellAnchor>
    <xdr:from>
      <xdr:col>14</xdr:col>
      <xdr:colOff>85725</xdr:colOff>
      <xdr:row>1</xdr:row>
      <xdr:rowOff>19051</xdr:rowOff>
    </xdr:from>
    <xdr:ext cx="200025" cy="174734"/>
    <xdr:pic>
      <xdr:nvPicPr>
        <xdr:cNvPr id="9" name="Obrázek 8">
          <a:extLst>
            <a:ext uri="{FF2B5EF4-FFF2-40B4-BE49-F238E27FC236}">
              <a16:creationId xmlns:a16="http://schemas.microsoft.com/office/drawing/2014/main" id="{3ED69459-736A-47C6-A9B7-8CDCB9DE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23812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95250</xdr:colOff>
      <xdr:row>1</xdr:row>
      <xdr:rowOff>180976</xdr:rowOff>
    </xdr:from>
    <xdr:ext cx="200025" cy="174734"/>
    <xdr:pic>
      <xdr:nvPicPr>
        <xdr:cNvPr id="10" name="Obrázek 9">
          <a:extLst>
            <a:ext uri="{FF2B5EF4-FFF2-40B4-BE49-F238E27FC236}">
              <a16:creationId xmlns:a16="http://schemas.microsoft.com/office/drawing/2014/main" id="{E52864DB-E7DF-4F41-B264-E851685B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400051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85725</xdr:colOff>
      <xdr:row>1</xdr:row>
      <xdr:rowOff>19051</xdr:rowOff>
    </xdr:from>
    <xdr:ext cx="200025" cy="174734"/>
    <xdr:pic>
      <xdr:nvPicPr>
        <xdr:cNvPr id="11" name="Obrázek 10">
          <a:extLst>
            <a:ext uri="{FF2B5EF4-FFF2-40B4-BE49-F238E27FC236}">
              <a16:creationId xmlns:a16="http://schemas.microsoft.com/office/drawing/2014/main" id="{AF2AD682-F554-4BD3-A1FE-A81483AB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3812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95250</xdr:colOff>
      <xdr:row>1</xdr:row>
      <xdr:rowOff>180976</xdr:rowOff>
    </xdr:from>
    <xdr:ext cx="200025" cy="174734"/>
    <xdr:pic>
      <xdr:nvPicPr>
        <xdr:cNvPr id="12" name="Obrázek 11">
          <a:extLst>
            <a:ext uri="{FF2B5EF4-FFF2-40B4-BE49-F238E27FC236}">
              <a16:creationId xmlns:a16="http://schemas.microsoft.com/office/drawing/2014/main" id="{A7D7FA6D-AC54-49F1-83E7-9AE73F6A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400051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35</xdr:col>
      <xdr:colOff>57151</xdr:colOff>
      <xdr:row>1</xdr:row>
      <xdr:rowOff>28576</xdr:rowOff>
    </xdr:from>
    <xdr:to>
      <xdr:col>36</xdr:col>
      <xdr:colOff>133590</xdr:colOff>
      <xdr:row>1</xdr:row>
      <xdr:rowOff>200025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E3DF38EF-59F6-445B-8DFB-8340A98B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6" y="247651"/>
          <a:ext cx="266939" cy="171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161925</xdr:colOff>
      <xdr:row>25</xdr:row>
      <xdr:rowOff>9525</xdr:rowOff>
    </xdr:from>
    <xdr:ext cx="35560" cy="541020"/>
    <xdr:sp macro="" textlink="">
      <xdr:nvSpPr>
        <xdr:cNvPr id="20" name="Shape 90">
          <a:extLst>
            <a:ext uri="{FF2B5EF4-FFF2-40B4-BE49-F238E27FC236}">
              <a16:creationId xmlns:a16="http://schemas.microsoft.com/office/drawing/2014/main" id="{56D7E005-46DA-42B0-8F1E-C39F3E581863}"/>
            </a:ext>
          </a:extLst>
        </xdr:cNvPr>
        <xdr:cNvSpPr/>
      </xdr:nvSpPr>
      <xdr:spPr>
        <a:xfrm>
          <a:off x="2447925" y="4752975"/>
          <a:ext cx="35560" cy="541020"/>
        </a:xfrm>
        <a:custGeom>
          <a:avLst/>
          <a:gdLst/>
          <a:ahLst/>
          <a:cxnLst/>
          <a:rect l="0" t="0" r="0" b="0"/>
          <a:pathLst>
            <a:path w="35560" h="54102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541020">
              <a:moveTo>
                <a:pt x="18287" y="88391"/>
              </a:moveTo>
              <a:lnTo>
                <a:pt x="10286" y="98345"/>
              </a:lnTo>
              <a:lnTo>
                <a:pt x="4571" y="109727"/>
              </a:lnTo>
              <a:lnTo>
                <a:pt x="1142" y="122253"/>
              </a:lnTo>
              <a:lnTo>
                <a:pt x="0" y="135635"/>
              </a:lnTo>
              <a:lnTo>
                <a:pt x="1142" y="148137"/>
              </a:lnTo>
              <a:lnTo>
                <a:pt x="4571" y="160210"/>
              </a:lnTo>
              <a:lnTo>
                <a:pt x="10286" y="171426"/>
              </a:lnTo>
              <a:lnTo>
                <a:pt x="18287" y="181355"/>
              </a:lnTo>
            </a:path>
            <a:path w="35560" h="54102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541020">
              <a:moveTo>
                <a:pt x="18287" y="268223"/>
              </a:moveTo>
              <a:lnTo>
                <a:pt x="10286" y="278177"/>
              </a:lnTo>
              <a:lnTo>
                <a:pt x="4571" y="289559"/>
              </a:lnTo>
              <a:lnTo>
                <a:pt x="1142" y="302085"/>
              </a:lnTo>
              <a:lnTo>
                <a:pt x="0" y="315467"/>
              </a:lnTo>
              <a:lnTo>
                <a:pt x="1142" y="327970"/>
              </a:lnTo>
              <a:lnTo>
                <a:pt x="4571" y="340045"/>
              </a:lnTo>
              <a:lnTo>
                <a:pt x="10286" y="351263"/>
              </a:lnTo>
              <a:lnTo>
                <a:pt x="18287" y="361194"/>
              </a:lnTo>
            </a:path>
            <a:path w="35560" h="541020">
              <a:moveTo>
                <a:pt x="15239" y="451110"/>
              </a:moveTo>
              <a:lnTo>
                <a:pt x="23479" y="441180"/>
              </a:lnTo>
              <a:lnTo>
                <a:pt x="29717" y="429964"/>
              </a:lnTo>
              <a:lnTo>
                <a:pt x="33670" y="417891"/>
              </a:lnTo>
              <a:lnTo>
                <a:pt x="35051" y="405390"/>
              </a:lnTo>
              <a:lnTo>
                <a:pt x="33670" y="392245"/>
              </a:lnTo>
              <a:lnTo>
                <a:pt x="29717" y="380244"/>
              </a:lnTo>
              <a:lnTo>
                <a:pt x="23479" y="369385"/>
              </a:lnTo>
              <a:lnTo>
                <a:pt x="15239" y="359670"/>
              </a:lnTo>
            </a:path>
            <a:path w="35560" h="541020">
              <a:moveTo>
                <a:pt x="18287" y="448062"/>
              </a:moveTo>
              <a:lnTo>
                <a:pt x="10286" y="458015"/>
              </a:lnTo>
              <a:lnTo>
                <a:pt x="4571" y="469398"/>
              </a:lnTo>
              <a:lnTo>
                <a:pt x="1142" y="481923"/>
              </a:lnTo>
              <a:lnTo>
                <a:pt x="0" y="495306"/>
              </a:lnTo>
              <a:lnTo>
                <a:pt x="1142" y="507807"/>
              </a:lnTo>
              <a:lnTo>
                <a:pt x="4571" y="519880"/>
              </a:lnTo>
              <a:lnTo>
                <a:pt x="10286" y="531096"/>
              </a:lnTo>
              <a:lnTo>
                <a:pt x="18287" y="541026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8</xdr:col>
      <xdr:colOff>161925</xdr:colOff>
      <xdr:row>24</xdr:row>
      <xdr:rowOff>180975</xdr:rowOff>
    </xdr:from>
    <xdr:ext cx="35560" cy="541020"/>
    <xdr:sp macro="" textlink="">
      <xdr:nvSpPr>
        <xdr:cNvPr id="21" name="Shape 90">
          <a:extLst>
            <a:ext uri="{FF2B5EF4-FFF2-40B4-BE49-F238E27FC236}">
              <a16:creationId xmlns:a16="http://schemas.microsoft.com/office/drawing/2014/main" id="{4DDA322F-6153-4176-9870-2ECEC1E8993A}"/>
            </a:ext>
          </a:extLst>
        </xdr:cNvPr>
        <xdr:cNvSpPr/>
      </xdr:nvSpPr>
      <xdr:spPr>
        <a:xfrm>
          <a:off x="2971800" y="4733925"/>
          <a:ext cx="35560" cy="541020"/>
        </a:xfrm>
        <a:custGeom>
          <a:avLst/>
          <a:gdLst/>
          <a:ahLst/>
          <a:cxnLst/>
          <a:rect l="0" t="0" r="0" b="0"/>
          <a:pathLst>
            <a:path w="35560" h="54102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541020">
              <a:moveTo>
                <a:pt x="18287" y="88391"/>
              </a:moveTo>
              <a:lnTo>
                <a:pt x="10286" y="98345"/>
              </a:lnTo>
              <a:lnTo>
                <a:pt x="4571" y="109727"/>
              </a:lnTo>
              <a:lnTo>
                <a:pt x="1142" y="122253"/>
              </a:lnTo>
              <a:lnTo>
                <a:pt x="0" y="135635"/>
              </a:lnTo>
              <a:lnTo>
                <a:pt x="1142" y="148137"/>
              </a:lnTo>
              <a:lnTo>
                <a:pt x="4571" y="160210"/>
              </a:lnTo>
              <a:lnTo>
                <a:pt x="10286" y="171426"/>
              </a:lnTo>
              <a:lnTo>
                <a:pt x="18287" y="181355"/>
              </a:lnTo>
            </a:path>
            <a:path w="35560" h="54102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541020">
              <a:moveTo>
                <a:pt x="18287" y="268223"/>
              </a:moveTo>
              <a:lnTo>
                <a:pt x="10286" y="278177"/>
              </a:lnTo>
              <a:lnTo>
                <a:pt x="4571" y="289559"/>
              </a:lnTo>
              <a:lnTo>
                <a:pt x="1142" y="302085"/>
              </a:lnTo>
              <a:lnTo>
                <a:pt x="0" y="315467"/>
              </a:lnTo>
              <a:lnTo>
                <a:pt x="1142" y="327970"/>
              </a:lnTo>
              <a:lnTo>
                <a:pt x="4571" y="340045"/>
              </a:lnTo>
              <a:lnTo>
                <a:pt x="10286" y="351263"/>
              </a:lnTo>
              <a:lnTo>
                <a:pt x="18287" y="361194"/>
              </a:lnTo>
            </a:path>
            <a:path w="35560" h="541020">
              <a:moveTo>
                <a:pt x="15239" y="451110"/>
              </a:moveTo>
              <a:lnTo>
                <a:pt x="23479" y="441180"/>
              </a:lnTo>
              <a:lnTo>
                <a:pt x="29717" y="429964"/>
              </a:lnTo>
              <a:lnTo>
                <a:pt x="33670" y="417891"/>
              </a:lnTo>
              <a:lnTo>
                <a:pt x="35051" y="405390"/>
              </a:lnTo>
              <a:lnTo>
                <a:pt x="33670" y="392245"/>
              </a:lnTo>
              <a:lnTo>
                <a:pt x="29717" y="380244"/>
              </a:lnTo>
              <a:lnTo>
                <a:pt x="23479" y="369385"/>
              </a:lnTo>
              <a:lnTo>
                <a:pt x="15239" y="359670"/>
              </a:lnTo>
            </a:path>
            <a:path w="35560" h="541020">
              <a:moveTo>
                <a:pt x="18287" y="448062"/>
              </a:moveTo>
              <a:lnTo>
                <a:pt x="10286" y="458015"/>
              </a:lnTo>
              <a:lnTo>
                <a:pt x="4571" y="469398"/>
              </a:lnTo>
              <a:lnTo>
                <a:pt x="1142" y="481923"/>
              </a:lnTo>
              <a:lnTo>
                <a:pt x="0" y="495306"/>
              </a:lnTo>
              <a:lnTo>
                <a:pt x="1142" y="507807"/>
              </a:lnTo>
              <a:lnTo>
                <a:pt x="4571" y="519880"/>
              </a:lnTo>
              <a:lnTo>
                <a:pt x="10286" y="531096"/>
              </a:lnTo>
              <a:lnTo>
                <a:pt x="18287" y="541026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11</xdr:col>
      <xdr:colOff>171450</xdr:colOff>
      <xdr:row>25</xdr:row>
      <xdr:rowOff>9525</xdr:rowOff>
    </xdr:from>
    <xdr:ext cx="35560" cy="541020"/>
    <xdr:sp macro="" textlink="">
      <xdr:nvSpPr>
        <xdr:cNvPr id="22" name="Shape 90">
          <a:extLst>
            <a:ext uri="{FF2B5EF4-FFF2-40B4-BE49-F238E27FC236}">
              <a16:creationId xmlns:a16="http://schemas.microsoft.com/office/drawing/2014/main" id="{B8116B03-1462-43C9-81FF-B2AFEE896C12}"/>
            </a:ext>
          </a:extLst>
        </xdr:cNvPr>
        <xdr:cNvSpPr/>
      </xdr:nvSpPr>
      <xdr:spPr>
        <a:xfrm>
          <a:off x="3505200" y="4752975"/>
          <a:ext cx="35560" cy="541020"/>
        </a:xfrm>
        <a:custGeom>
          <a:avLst/>
          <a:gdLst/>
          <a:ahLst/>
          <a:cxnLst/>
          <a:rect l="0" t="0" r="0" b="0"/>
          <a:pathLst>
            <a:path w="35560" h="54102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541020">
              <a:moveTo>
                <a:pt x="18287" y="88391"/>
              </a:moveTo>
              <a:lnTo>
                <a:pt x="10286" y="98345"/>
              </a:lnTo>
              <a:lnTo>
                <a:pt x="4571" y="109727"/>
              </a:lnTo>
              <a:lnTo>
                <a:pt x="1142" y="122253"/>
              </a:lnTo>
              <a:lnTo>
                <a:pt x="0" y="135635"/>
              </a:lnTo>
              <a:lnTo>
                <a:pt x="1142" y="148137"/>
              </a:lnTo>
              <a:lnTo>
                <a:pt x="4571" y="160210"/>
              </a:lnTo>
              <a:lnTo>
                <a:pt x="10286" y="171426"/>
              </a:lnTo>
              <a:lnTo>
                <a:pt x="18287" y="181355"/>
              </a:lnTo>
            </a:path>
            <a:path w="35560" h="54102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541020">
              <a:moveTo>
                <a:pt x="18287" y="268223"/>
              </a:moveTo>
              <a:lnTo>
                <a:pt x="10286" y="278177"/>
              </a:lnTo>
              <a:lnTo>
                <a:pt x="4571" y="289559"/>
              </a:lnTo>
              <a:lnTo>
                <a:pt x="1142" y="302085"/>
              </a:lnTo>
              <a:lnTo>
                <a:pt x="0" y="315467"/>
              </a:lnTo>
              <a:lnTo>
                <a:pt x="1142" y="327970"/>
              </a:lnTo>
              <a:lnTo>
                <a:pt x="4571" y="340045"/>
              </a:lnTo>
              <a:lnTo>
                <a:pt x="10286" y="351263"/>
              </a:lnTo>
              <a:lnTo>
                <a:pt x="18287" y="361194"/>
              </a:lnTo>
            </a:path>
            <a:path w="35560" h="541020">
              <a:moveTo>
                <a:pt x="15239" y="451110"/>
              </a:moveTo>
              <a:lnTo>
                <a:pt x="23479" y="441180"/>
              </a:lnTo>
              <a:lnTo>
                <a:pt x="29717" y="429964"/>
              </a:lnTo>
              <a:lnTo>
                <a:pt x="33670" y="417891"/>
              </a:lnTo>
              <a:lnTo>
                <a:pt x="35051" y="405390"/>
              </a:lnTo>
              <a:lnTo>
                <a:pt x="33670" y="392245"/>
              </a:lnTo>
              <a:lnTo>
                <a:pt x="29717" y="380244"/>
              </a:lnTo>
              <a:lnTo>
                <a:pt x="23479" y="369385"/>
              </a:lnTo>
              <a:lnTo>
                <a:pt x="15239" y="359670"/>
              </a:lnTo>
            </a:path>
            <a:path w="35560" h="541020">
              <a:moveTo>
                <a:pt x="18287" y="448062"/>
              </a:moveTo>
              <a:lnTo>
                <a:pt x="10286" y="458015"/>
              </a:lnTo>
              <a:lnTo>
                <a:pt x="4571" y="469398"/>
              </a:lnTo>
              <a:lnTo>
                <a:pt x="1142" y="481923"/>
              </a:lnTo>
              <a:lnTo>
                <a:pt x="0" y="495306"/>
              </a:lnTo>
              <a:lnTo>
                <a:pt x="1142" y="507807"/>
              </a:lnTo>
              <a:lnTo>
                <a:pt x="4571" y="519880"/>
              </a:lnTo>
              <a:lnTo>
                <a:pt x="10286" y="531096"/>
              </a:lnTo>
              <a:lnTo>
                <a:pt x="18287" y="541026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26</xdr:col>
      <xdr:colOff>171450</xdr:colOff>
      <xdr:row>25</xdr:row>
      <xdr:rowOff>19050</xdr:rowOff>
    </xdr:from>
    <xdr:ext cx="35560" cy="541020"/>
    <xdr:sp macro="" textlink="">
      <xdr:nvSpPr>
        <xdr:cNvPr id="23" name="Shape 90">
          <a:extLst>
            <a:ext uri="{FF2B5EF4-FFF2-40B4-BE49-F238E27FC236}">
              <a16:creationId xmlns:a16="http://schemas.microsoft.com/office/drawing/2014/main" id="{1EDFFB46-A280-4331-8570-D15EAE67194C}"/>
            </a:ext>
          </a:extLst>
        </xdr:cNvPr>
        <xdr:cNvSpPr/>
      </xdr:nvSpPr>
      <xdr:spPr>
        <a:xfrm>
          <a:off x="6115050" y="4762500"/>
          <a:ext cx="35560" cy="541020"/>
        </a:xfrm>
        <a:custGeom>
          <a:avLst/>
          <a:gdLst/>
          <a:ahLst/>
          <a:cxnLst/>
          <a:rect l="0" t="0" r="0" b="0"/>
          <a:pathLst>
            <a:path w="35560" h="54102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541020">
              <a:moveTo>
                <a:pt x="18287" y="88391"/>
              </a:moveTo>
              <a:lnTo>
                <a:pt x="10286" y="98345"/>
              </a:lnTo>
              <a:lnTo>
                <a:pt x="4571" y="109727"/>
              </a:lnTo>
              <a:lnTo>
                <a:pt x="1142" y="122253"/>
              </a:lnTo>
              <a:lnTo>
                <a:pt x="0" y="135635"/>
              </a:lnTo>
              <a:lnTo>
                <a:pt x="1142" y="148137"/>
              </a:lnTo>
              <a:lnTo>
                <a:pt x="4571" y="160210"/>
              </a:lnTo>
              <a:lnTo>
                <a:pt x="10286" y="171426"/>
              </a:lnTo>
              <a:lnTo>
                <a:pt x="18287" y="181355"/>
              </a:lnTo>
            </a:path>
            <a:path w="35560" h="54102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541020">
              <a:moveTo>
                <a:pt x="18287" y="268223"/>
              </a:moveTo>
              <a:lnTo>
                <a:pt x="10286" y="278177"/>
              </a:lnTo>
              <a:lnTo>
                <a:pt x="4571" y="289559"/>
              </a:lnTo>
              <a:lnTo>
                <a:pt x="1142" y="302085"/>
              </a:lnTo>
              <a:lnTo>
                <a:pt x="0" y="315467"/>
              </a:lnTo>
              <a:lnTo>
                <a:pt x="1142" y="327970"/>
              </a:lnTo>
              <a:lnTo>
                <a:pt x="4571" y="340045"/>
              </a:lnTo>
              <a:lnTo>
                <a:pt x="10286" y="351263"/>
              </a:lnTo>
              <a:lnTo>
                <a:pt x="18287" y="361194"/>
              </a:lnTo>
            </a:path>
            <a:path w="35560" h="541020">
              <a:moveTo>
                <a:pt x="15239" y="451110"/>
              </a:moveTo>
              <a:lnTo>
                <a:pt x="23479" y="441180"/>
              </a:lnTo>
              <a:lnTo>
                <a:pt x="29717" y="429964"/>
              </a:lnTo>
              <a:lnTo>
                <a:pt x="33670" y="417891"/>
              </a:lnTo>
              <a:lnTo>
                <a:pt x="35051" y="405390"/>
              </a:lnTo>
              <a:lnTo>
                <a:pt x="33670" y="392245"/>
              </a:lnTo>
              <a:lnTo>
                <a:pt x="29717" y="380244"/>
              </a:lnTo>
              <a:lnTo>
                <a:pt x="23479" y="369385"/>
              </a:lnTo>
              <a:lnTo>
                <a:pt x="15239" y="359670"/>
              </a:lnTo>
            </a:path>
            <a:path w="35560" h="541020">
              <a:moveTo>
                <a:pt x="18287" y="448062"/>
              </a:moveTo>
              <a:lnTo>
                <a:pt x="10286" y="458015"/>
              </a:lnTo>
              <a:lnTo>
                <a:pt x="4571" y="469398"/>
              </a:lnTo>
              <a:lnTo>
                <a:pt x="1142" y="481923"/>
              </a:lnTo>
              <a:lnTo>
                <a:pt x="0" y="495306"/>
              </a:lnTo>
              <a:lnTo>
                <a:pt x="1142" y="507807"/>
              </a:lnTo>
              <a:lnTo>
                <a:pt x="4571" y="519880"/>
              </a:lnTo>
              <a:lnTo>
                <a:pt x="10286" y="531096"/>
              </a:lnTo>
              <a:lnTo>
                <a:pt x="18287" y="541026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14</xdr:col>
      <xdr:colOff>171450</xdr:colOff>
      <xdr:row>5</xdr:row>
      <xdr:rowOff>0</xdr:rowOff>
    </xdr:from>
    <xdr:ext cx="36830" cy="360045"/>
    <xdr:sp macro="" textlink="">
      <xdr:nvSpPr>
        <xdr:cNvPr id="24" name="Shape 99">
          <a:extLst>
            <a:ext uri="{FF2B5EF4-FFF2-40B4-BE49-F238E27FC236}">
              <a16:creationId xmlns:a16="http://schemas.microsoft.com/office/drawing/2014/main" id="{CE5E56A3-F983-42C6-A3FE-C21EB85FD932}"/>
            </a:ext>
          </a:extLst>
        </xdr:cNvPr>
        <xdr:cNvSpPr/>
      </xdr:nvSpPr>
      <xdr:spPr>
        <a:xfrm>
          <a:off x="4029075" y="93345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14</xdr:col>
      <xdr:colOff>161925</xdr:colOff>
      <xdr:row>25</xdr:row>
      <xdr:rowOff>19050</xdr:rowOff>
    </xdr:from>
    <xdr:ext cx="36830" cy="360045"/>
    <xdr:sp macro="" textlink="">
      <xdr:nvSpPr>
        <xdr:cNvPr id="25" name="Shape 99">
          <a:extLst>
            <a:ext uri="{FF2B5EF4-FFF2-40B4-BE49-F238E27FC236}">
              <a16:creationId xmlns:a16="http://schemas.microsoft.com/office/drawing/2014/main" id="{32D2B50F-014C-437A-AB29-8E77813B2735}"/>
            </a:ext>
          </a:extLst>
        </xdr:cNvPr>
        <xdr:cNvSpPr/>
      </xdr:nvSpPr>
      <xdr:spPr>
        <a:xfrm>
          <a:off x="4019550" y="476250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20</xdr:col>
      <xdr:colOff>171450</xdr:colOff>
      <xdr:row>25</xdr:row>
      <xdr:rowOff>0</xdr:rowOff>
    </xdr:from>
    <xdr:ext cx="36830" cy="360045"/>
    <xdr:sp macro="" textlink="">
      <xdr:nvSpPr>
        <xdr:cNvPr id="26" name="Shape 99">
          <a:extLst>
            <a:ext uri="{FF2B5EF4-FFF2-40B4-BE49-F238E27FC236}">
              <a16:creationId xmlns:a16="http://schemas.microsoft.com/office/drawing/2014/main" id="{AFD46B86-11AC-4BF3-B868-C9EB1F66E001}"/>
            </a:ext>
          </a:extLst>
        </xdr:cNvPr>
        <xdr:cNvSpPr/>
      </xdr:nvSpPr>
      <xdr:spPr>
        <a:xfrm>
          <a:off x="5076825" y="474345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23</xdr:col>
      <xdr:colOff>171449</xdr:colOff>
      <xdr:row>8</xdr:row>
      <xdr:rowOff>9525</xdr:rowOff>
    </xdr:from>
    <xdr:ext cx="45719" cy="1666875"/>
    <xdr:sp macro="" textlink="">
      <xdr:nvSpPr>
        <xdr:cNvPr id="32" name="Shape 113">
          <a:extLst>
            <a:ext uri="{FF2B5EF4-FFF2-40B4-BE49-F238E27FC236}">
              <a16:creationId xmlns:a16="http://schemas.microsoft.com/office/drawing/2014/main" id="{25F79F33-2C53-43F7-A939-37CC807D5CBD}"/>
            </a:ext>
          </a:extLst>
        </xdr:cNvPr>
        <xdr:cNvSpPr/>
      </xdr:nvSpPr>
      <xdr:spPr>
        <a:xfrm>
          <a:off x="5600699" y="1514475"/>
          <a:ext cx="45719" cy="1666875"/>
        </a:xfrm>
        <a:custGeom>
          <a:avLst/>
          <a:gdLst/>
          <a:ahLst/>
          <a:cxnLst/>
          <a:rect l="0" t="0" r="0" b="0"/>
          <a:pathLst>
            <a:path w="35560" h="197866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1978660">
              <a:moveTo>
                <a:pt x="19811" y="86867"/>
              </a:moveTo>
              <a:lnTo>
                <a:pt x="10929" y="96821"/>
              </a:lnTo>
              <a:lnTo>
                <a:pt x="4762" y="108203"/>
              </a:lnTo>
              <a:lnTo>
                <a:pt x="1166" y="120729"/>
              </a:lnTo>
              <a:lnTo>
                <a:pt x="0" y="134111"/>
              </a:lnTo>
              <a:lnTo>
                <a:pt x="1142" y="147494"/>
              </a:lnTo>
              <a:lnTo>
                <a:pt x="4571" y="160019"/>
              </a:lnTo>
              <a:lnTo>
                <a:pt x="10286" y="171402"/>
              </a:lnTo>
              <a:lnTo>
                <a:pt x="18287" y="181355"/>
              </a:lnTo>
            </a:path>
            <a:path w="35560" h="197866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1978660">
              <a:moveTo>
                <a:pt x="18287" y="266699"/>
              </a:moveTo>
              <a:lnTo>
                <a:pt x="10286" y="276653"/>
              </a:lnTo>
              <a:lnTo>
                <a:pt x="4571" y="288035"/>
              </a:lnTo>
              <a:lnTo>
                <a:pt x="1142" y="300561"/>
              </a:lnTo>
              <a:lnTo>
                <a:pt x="0" y="313943"/>
              </a:lnTo>
              <a:lnTo>
                <a:pt x="1142" y="326445"/>
              </a:lnTo>
              <a:lnTo>
                <a:pt x="4571" y="338518"/>
              </a:lnTo>
              <a:lnTo>
                <a:pt x="10286" y="349734"/>
              </a:lnTo>
              <a:lnTo>
                <a:pt x="18287" y="359663"/>
              </a:lnTo>
            </a:path>
            <a:path w="35560" h="1978660">
              <a:moveTo>
                <a:pt x="15239" y="451103"/>
              </a:moveTo>
              <a:lnTo>
                <a:pt x="23479" y="441150"/>
              </a:lnTo>
              <a:lnTo>
                <a:pt x="29717" y="429767"/>
              </a:lnTo>
              <a:lnTo>
                <a:pt x="33670" y="417242"/>
              </a:lnTo>
              <a:lnTo>
                <a:pt x="35051" y="403859"/>
              </a:lnTo>
              <a:lnTo>
                <a:pt x="33670" y="391358"/>
              </a:lnTo>
              <a:lnTo>
                <a:pt x="29717" y="379285"/>
              </a:lnTo>
              <a:lnTo>
                <a:pt x="23479" y="368069"/>
              </a:lnTo>
              <a:lnTo>
                <a:pt x="15239" y="358139"/>
              </a:lnTo>
            </a:path>
            <a:path w="35560" h="1978660">
              <a:moveTo>
                <a:pt x="18287" y="446531"/>
              </a:moveTo>
              <a:lnTo>
                <a:pt x="10286" y="456485"/>
              </a:lnTo>
              <a:lnTo>
                <a:pt x="4571" y="467867"/>
              </a:lnTo>
              <a:lnTo>
                <a:pt x="1142" y="480393"/>
              </a:lnTo>
              <a:lnTo>
                <a:pt x="0" y="493775"/>
              </a:lnTo>
              <a:lnTo>
                <a:pt x="1142" y="506277"/>
              </a:lnTo>
              <a:lnTo>
                <a:pt x="4571" y="518350"/>
              </a:lnTo>
              <a:lnTo>
                <a:pt x="10286" y="529566"/>
              </a:lnTo>
              <a:lnTo>
                <a:pt x="18287" y="539495"/>
              </a:lnTo>
            </a:path>
            <a:path w="35560" h="1978660">
              <a:moveTo>
                <a:pt x="15239" y="630935"/>
              </a:moveTo>
              <a:lnTo>
                <a:pt x="23479" y="620982"/>
              </a:lnTo>
              <a:lnTo>
                <a:pt x="29717" y="609599"/>
              </a:lnTo>
              <a:lnTo>
                <a:pt x="33670" y="597074"/>
              </a:lnTo>
              <a:lnTo>
                <a:pt x="35051" y="583691"/>
              </a:lnTo>
              <a:lnTo>
                <a:pt x="33670" y="571190"/>
              </a:lnTo>
              <a:lnTo>
                <a:pt x="29717" y="559117"/>
              </a:lnTo>
              <a:lnTo>
                <a:pt x="23479" y="547901"/>
              </a:lnTo>
              <a:lnTo>
                <a:pt x="15239" y="537971"/>
              </a:lnTo>
            </a:path>
            <a:path w="35560" h="1978660">
              <a:moveTo>
                <a:pt x="18287" y="626363"/>
              </a:moveTo>
              <a:lnTo>
                <a:pt x="10286" y="636317"/>
              </a:lnTo>
              <a:lnTo>
                <a:pt x="4571" y="647699"/>
              </a:lnTo>
              <a:lnTo>
                <a:pt x="1142" y="660225"/>
              </a:lnTo>
              <a:lnTo>
                <a:pt x="0" y="673607"/>
              </a:lnTo>
              <a:lnTo>
                <a:pt x="1142" y="686109"/>
              </a:lnTo>
              <a:lnTo>
                <a:pt x="4571" y="698182"/>
              </a:lnTo>
              <a:lnTo>
                <a:pt x="10286" y="709398"/>
              </a:lnTo>
              <a:lnTo>
                <a:pt x="18287" y="719327"/>
              </a:lnTo>
            </a:path>
            <a:path w="35560" h="1978660">
              <a:moveTo>
                <a:pt x="15239" y="809243"/>
              </a:moveTo>
              <a:lnTo>
                <a:pt x="23479" y="799314"/>
              </a:lnTo>
              <a:lnTo>
                <a:pt x="29717" y="788098"/>
              </a:lnTo>
              <a:lnTo>
                <a:pt x="33670" y="776025"/>
              </a:lnTo>
              <a:lnTo>
                <a:pt x="35051" y="763523"/>
              </a:lnTo>
              <a:lnTo>
                <a:pt x="33670" y="750379"/>
              </a:lnTo>
              <a:lnTo>
                <a:pt x="29717" y="738377"/>
              </a:lnTo>
              <a:lnTo>
                <a:pt x="23479" y="727519"/>
              </a:lnTo>
              <a:lnTo>
                <a:pt x="15239" y="717803"/>
              </a:lnTo>
            </a:path>
            <a:path w="35560" h="1978660">
              <a:moveTo>
                <a:pt x="18287" y="806195"/>
              </a:moveTo>
              <a:lnTo>
                <a:pt x="10286" y="816149"/>
              </a:lnTo>
              <a:lnTo>
                <a:pt x="4571" y="827531"/>
              </a:lnTo>
              <a:lnTo>
                <a:pt x="1142" y="840057"/>
              </a:lnTo>
              <a:lnTo>
                <a:pt x="0" y="853439"/>
              </a:lnTo>
              <a:lnTo>
                <a:pt x="1142" y="865941"/>
              </a:lnTo>
              <a:lnTo>
                <a:pt x="4571" y="878014"/>
              </a:lnTo>
              <a:lnTo>
                <a:pt x="10286" y="889230"/>
              </a:lnTo>
              <a:lnTo>
                <a:pt x="18287" y="899159"/>
              </a:lnTo>
            </a:path>
            <a:path w="35560" h="1978660">
              <a:moveTo>
                <a:pt x="15239" y="989075"/>
              </a:moveTo>
              <a:lnTo>
                <a:pt x="23479" y="979146"/>
              </a:lnTo>
              <a:lnTo>
                <a:pt x="29717" y="967930"/>
              </a:lnTo>
              <a:lnTo>
                <a:pt x="33670" y="955857"/>
              </a:lnTo>
              <a:lnTo>
                <a:pt x="35051" y="943355"/>
              </a:lnTo>
              <a:lnTo>
                <a:pt x="33670" y="930211"/>
              </a:lnTo>
              <a:lnTo>
                <a:pt x="29717" y="918209"/>
              </a:lnTo>
              <a:lnTo>
                <a:pt x="23479" y="907351"/>
              </a:lnTo>
              <a:lnTo>
                <a:pt x="15239" y="897635"/>
              </a:lnTo>
            </a:path>
            <a:path w="35560" h="1978660">
              <a:moveTo>
                <a:pt x="18287" y="986027"/>
              </a:moveTo>
              <a:lnTo>
                <a:pt x="10286" y="995981"/>
              </a:lnTo>
              <a:lnTo>
                <a:pt x="4571" y="1007363"/>
              </a:lnTo>
              <a:lnTo>
                <a:pt x="1142" y="1019889"/>
              </a:lnTo>
              <a:lnTo>
                <a:pt x="0" y="1033271"/>
              </a:lnTo>
              <a:lnTo>
                <a:pt x="1142" y="1045773"/>
              </a:lnTo>
              <a:lnTo>
                <a:pt x="4571" y="1057846"/>
              </a:lnTo>
              <a:lnTo>
                <a:pt x="10286" y="1069062"/>
              </a:lnTo>
              <a:lnTo>
                <a:pt x="18287" y="1078991"/>
              </a:lnTo>
            </a:path>
            <a:path w="35560" h="1978660">
              <a:moveTo>
                <a:pt x="15239" y="1168907"/>
              </a:moveTo>
              <a:lnTo>
                <a:pt x="23479" y="1158978"/>
              </a:lnTo>
              <a:lnTo>
                <a:pt x="29717" y="1147762"/>
              </a:lnTo>
              <a:lnTo>
                <a:pt x="33670" y="1135689"/>
              </a:lnTo>
              <a:lnTo>
                <a:pt x="35051" y="1123187"/>
              </a:lnTo>
              <a:lnTo>
                <a:pt x="33670" y="1110043"/>
              </a:lnTo>
              <a:lnTo>
                <a:pt x="29717" y="1098041"/>
              </a:lnTo>
              <a:lnTo>
                <a:pt x="23479" y="1087183"/>
              </a:lnTo>
              <a:lnTo>
                <a:pt x="15239" y="1077467"/>
              </a:lnTo>
            </a:path>
            <a:path w="35560" h="1978660">
              <a:moveTo>
                <a:pt x="18287" y="1165859"/>
              </a:moveTo>
              <a:lnTo>
                <a:pt x="10286" y="1175813"/>
              </a:lnTo>
              <a:lnTo>
                <a:pt x="4571" y="1187195"/>
              </a:lnTo>
              <a:lnTo>
                <a:pt x="1142" y="1199721"/>
              </a:lnTo>
              <a:lnTo>
                <a:pt x="0" y="1213103"/>
              </a:lnTo>
              <a:lnTo>
                <a:pt x="1142" y="1225605"/>
              </a:lnTo>
              <a:lnTo>
                <a:pt x="4571" y="1237678"/>
              </a:lnTo>
              <a:lnTo>
                <a:pt x="10286" y="1248894"/>
              </a:lnTo>
              <a:lnTo>
                <a:pt x="18287" y="1258823"/>
              </a:lnTo>
            </a:path>
            <a:path w="35560" h="1978660">
              <a:moveTo>
                <a:pt x="15239" y="1348739"/>
              </a:moveTo>
              <a:lnTo>
                <a:pt x="23479" y="1338810"/>
              </a:lnTo>
              <a:lnTo>
                <a:pt x="29717" y="1327594"/>
              </a:lnTo>
              <a:lnTo>
                <a:pt x="33670" y="1315521"/>
              </a:lnTo>
              <a:lnTo>
                <a:pt x="35051" y="1303019"/>
              </a:lnTo>
              <a:lnTo>
                <a:pt x="33670" y="1289875"/>
              </a:lnTo>
              <a:lnTo>
                <a:pt x="29717" y="1277873"/>
              </a:lnTo>
              <a:lnTo>
                <a:pt x="23479" y="1267015"/>
              </a:lnTo>
              <a:lnTo>
                <a:pt x="15239" y="1257299"/>
              </a:lnTo>
            </a:path>
            <a:path w="35560" h="1978660">
              <a:moveTo>
                <a:pt x="18287" y="1345691"/>
              </a:moveTo>
              <a:lnTo>
                <a:pt x="10286" y="1355645"/>
              </a:lnTo>
              <a:lnTo>
                <a:pt x="4571" y="1367027"/>
              </a:lnTo>
              <a:lnTo>
                <a:pt x="1142" y="1379553"/>
              </a:lnTo>
              <a:lnTo>
                <a:pt x="0" y="1392935"/>
              </a:lnTo>
              <a:lnTo>
                <a:pt x="1142" y="1405437"/>
              </a:lnTo>
              <a:lnTo>
                <a:pt x="4571" y="1417510"/>
              </a:lnTo>
              <a:lnTo>
                <a:pt x="10286" y="1428726"/>
              </a:lnTo>
              <a:lnTo>
                <a:pt x="18287" y="1438655"/>
              </a:lnTo>
            </a:path>
            <a:path w="35560" h="1978660">
              <a:moveTo>
                <a:pt x="15239" y="1528571"/>
              </a:moveTo>
              <a:lnTo>
                <a:pt x="23479" y="1518642"/>
              </a:lnTo>
              <a:lnTo>
                <a:pt x="29717" y="1507426"/>
              </a:lnTo>
              <a:lnTo>
                <a:pt x="33670" y="1495353"/>
              </a:lnTo>
              <a:lnTo>
                <a:pt x="35051" y="1482851"/>
              </a:lnTo>
              <a:lnTo>
                <a:pt x="33670" y="1469707"/>
              </a:lnTo>
              <a:lnTo>
                <a:pt x="29717" y="1457705"/>
              </a:lnTo>
              <a:lnTo>
                <a:pt x="23479" y="1446847"/>
              </a:lnTo>
              <a:lnTo>
                <a:pt x="15239" y="1437131"/>
              </a:lnTo>
            </a:path>
            <a:path w="35560" h="1978660">
              <a:moveTo>
                <a:pt x="18287" y="1525523"/>
              </a:moveTo>
              <a:lnTo>
                <a:pt x="10286" y="1535477"/>
              </a:lnTo>
              <a:lnTo>
                <a:pt x="4571" y="1546859"/>
              </a:lnTo>
              <a:lnTo>
                <a:pt x="1142" y="1559385"/>
              </a:lnTo>
              <a:lnTo>
                <a:pt x="0" y="1572767"/>
              </a:lnTo>
              <a:lnTo>
                <a:pt x="1142" y="1585269"/>
              </a:lnTo>
              <a:lnTo>
                <a:pt x="4571" y="1597342"/>
              </a:lnTo>
              <a:lnTo>
                <a:pt x="10286" y="1608558"/>
              </a:lnTo>
              <a:lnTo>
                <a:pt x="18287" y="1618487"/>
              </a:lnTo>
            </a:path>
            <a:path w="35560" h="1978660">
              <a:moveTo>
                <a:pt x="15239" y="1708403"/>
              </a:moveTo>
              <a:lnTo>
                <a:pt x="23479" y="1698474"/>
              </a:lnTo>
              <a:lnTo>
                <a:pt x="29717" y="1687258"/>
              </a:lnTo>
              <a:lnTo>
                <a:pt x="33670" y="1675185"/>
              </a:lnTo>
              <a:lnTo>
                <a:pt x="35051" y="1662683"/>
              </a:lnTo>
              <a:lnTo>
                <a:pt x="33670" y="1649539"/>
              </a:lnTo>
              <a:lnTo>
                <a:pt x="29717" y="1637537"/>
              </a:lnTo>
              <a:lnTo>
                <a:pt x="23479" y="1626679"/>
              </a:lnTo>
              <a:lnTo>
                <a:pt x="15239" y="1616963"/>
              </a:lnTo>
            </a:path>
            <a:path w="35560" h="1978660">
              <a:moveTo>
                <a:pt x="18287" y="1705355"/>
              </a:moveTo>
              <a:lnTo>
                <a:pt x="10286" y="1715309"/>
              </a:lnTo>
              <a:lnTo>
                <a:pt x="4571" y="1726691"/>
              </a:lnTo>
              <a:lnTo>
                <a:pt x="1142" y="1739217"/>
              </a:lnTo>
              <a:lnTo>
                <a:pt x="0" y="1752599"/>
              </a:lnTo>
              <a:lnTo>
                <a:pt x="1142" y="1765101"/>
              </a:lnTo>
              <a:lnTo>
                <a:pt x="4571" y="1777174"/>
              </a:lnTo>
              <a:lnTo>
                <a:pt x="10286" y="1788390"/>
              </a:lnTo>
              <a:lnTo>
                <a:pt x="18287" y="1798319"/>
              </a:lnTo>
            </a:path>
            <a:path w="35560" h="1978660">
              <a:moveTo>
                <a:pt x="15239" y="1888235"/>
              </a:moveTo>
              <a:lnTo>
                <a:pt x="23479" y="1878306"/>
              </a:lnTo>
              <a:lnTo>
                <a:pt x="29717" y="1867090"/>
              </a:lnTo>
              <a:lnTo>
                <a:pt x="33670" y="1855017"/>
              </a:lnTo>
              <a:lnTo>
                <a:pt x="35051" y="1842515"/>
              </a:lnTo>
              <a:lnTo>
                <a:pt x="33670" y="1829371"/>
              </a:lnTo>
              <a:lnTo>
                <a:pt x="29717" y="1817369"/>
              </a:lnTo>
              <a:lnTo>
                <a:pt x="23479" y="1806511"/>
              </a:lnTo>
              <a:lnTo>
                <a:pt x="15239" y="1796795"/>
              </a:lnTo>
            </a:path>
            <a:path w="35560" h="1978660">
              <a:moveTo>
                <a:pt x="18287" y="1885187"/>
              </a:moveTo>
              <a:lnTo>
                <a:pt x="10286" y="1895141"/>
              </a:lnTo>
              <a:lnTo>
                <a:pt x="4571" y="1906523"/>
              </a:lnTo>
              <a:lnTo>
                <a:pt x="1142" y="1919049"/>
              </a:lnTo>
              <a:lnTo>
                <a:pt x="0" y="1932431"/>
              </a:lnTo>
              <a:lnTo>
                <a:pt x="1142" y="1944933"/>
              </a:lnTo>
              <a:lnTo>
                <a:pt x="4571" y="1957006"/>
              </a:lnTo>
              <a:lnTo>
                <a:pt x="10286" y="1968222"/>
              </a:lnTo>
              <a:lnTo>
                <a:pt x="18287" y="1978151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23</xdr:col>
      <xdr:colOff>171449</xdr:colOff>
      <xdr:row>19</xdr:row>
      <xdr:rowOff>19050</xdr:rowOff>
    </xdr:from>
    <xdr:ext cx="45719" cy="1666875"/>
    <xdr:sp macro="" textlink="">
      <xdr:nvSpPr>
        <xdr:cNvPr id="33" name="Shape 113">
          <a:extLst>
            <a:ext uri="{FF2B5EF4-FFF2-40B4-BE49-F238E27FC236}">
              <a16:creationId xmlns:a16="http://schemas.microsoft.com/office/drawing/2014/main" id="{DFDCDC00-81EA-472E-AD11-BBE344E76025}"/>
            </a:ext>
          </a:extLst>
        </xdr:cNvPr>
        <xdr:cNvSpPr/>
      </xdr:nvSpPr>
      <xdr:spPr>
        <a:xfrm>
          <a:off x="5600699" y="3619500"/>
          <a:ext cx="45719" cy="1666875"/>
        </a:xfrm>
        <a:custGeom>
          <a:avLst/>
          <a:gdLst/>
          <a:ahLst/>
          <a:cxnLst/>
          <a:rect l="0" t="0" r="0" b="0"/>
          <a:pathLst>
            <a:path w="35560" h="197866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1978660">
              <a:moveTo>
                <a:pt x="19811" y="86867"/>
              </a:moveTo>
              <a:lnTo>
                <a:pt x="10929" y="96821"/>
              </a:lnTo>
              <a:lnTo>
                <a:pt x="4762" y="108203"/>
              </a:lnTo>
              <a:lnTo>
                <a:pt x="1166" y="120729"/>
              </a:lnTo>
              <a:lnTo>
                <a:pt x="0" y="134111"/>
              </a:lnTo>
              <a:lnTo>
                <a:pt x="1142" y="147494"/>
              </a:lnTo>
              <a:lnTo>
                <a:pt x="4571" y="160019"/>
              </a:lnTo>
              <a:lnTo>
                <a:pt x="10286" y="171402"/>
              </a:lnTo>
              <a:lnTo>
                <a:pt x="18287" y="181355"/>
              </a:lnTo>
            </a:path>
            <a:path w="35560" h="197866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1978660">
              <a:moveTo>
                <a:pt x="18287" y="266699"/>
              </a:moveTo>
              <a:lnTo>
                <a:pt x="10286" y="276653"/>
              </a:lnTo>
              <a:lnTo>
                <a:pt x="4571" y="288035"/>
              </a:lnTo>
              <a:lnTo>
                <a:pt x="1142" y="300561"/>
              </a:lnTo>
              <a:lnTo>
                <a:pt x="0" y="313943"/>
              </a:lnTo>
              <a:lnTo>
                <a:pt x="1142" y="326445"/>
              </a:lnTo>
              <a:lnTo>
                <a:pt x="4571" y="338518"/>
              </a:lnTo>
              <a:lnTo>
                <a:pt x="10286" y="349734"/>
              </a:lnTo>
              <a:lnTo>
                <a:pt x="18287" y="359663"/>
              </a:lnTo>
            </a:path>
            <a:path w="35560" h="1978660">
              <a:moveTo>
                <a:pt x="15239" y="451103"/>
              </a:moveTo>
              <a:lnTo>
                <a:pt x="23479" y="441150"/>
              </a:lnTo>
              <a:lnTo>
                <a:pt x="29717" y="429767"/>
              </a:lnTo>
              <a:lnTo>
                <a:pt x="33670" y="417242"/>
              </a:lnTo>
              <a:lnTo>
                <a:pt x="35051" y="403859"/>
              </a:lnTo>
              <a:lnTo>
                <a:pt x="33670" y="391358"/>
              </a:lnTo>
              <a:lnTo>
                <a:pt x="29717" y="379285"/>
              </a:lnTo>
              <a:lnTo>
                <a:pt x="23479" y="368069"/>
              </a:lnTo>
              <a:lnTo>
                <a:pt x="15239" y="358139"/>
              </a:lnTo>
            </a:path>
            <a:path w="35560" h="1978660">
              <a:moveTo>
                <a:pt x="18287" y="446531"/>
              </a:moveTo>
              <a:lnTo>
                <a:pt x="10286" y="456485"/>
              </a:lnTo>
              <a:lnTo>
                <a:pt x="4571" y="467867"/>
              </a:lnTo>
              <a:lnTo>
                <a:pt x="1142" y="480393"/>
              </a:lnTo>
              <a:lnTo>
                <a:pt x="0" y="493775"/>
              </a:lnTo>
              <a:lnTo>
                <a:pt x="1142" y="506277"/>
              </a:lnTo>
              <a:lnTo>
                <a:pt x="4571" y="518350"/>
              </a:lnTo>
              <a:lnTo>
                <a:pt x="10286" y="529566"/>
              </a:lnTo>
              <a:lnTo>
                <a:pt x="18287" y="539495"/>
              </a:lnTo>
            </a:path>
            <a:path w="35560" h="1978660">
              <a:moveTo>
                <a:pt x="15239" y="630935"/>
              </a:moveTo>
              <a:lnTo>
                <a:pt x="23479" y="620982"/>
              </a:lnTo>
              <a:lnTo>
                <a:pt x="29717" y="609599"/>
              </a:lnTo>
              <a:lnTo>
                <a:pt x="33670" y="597074"/>
              </a:lnTo>
              <a:lnTo>
                <a:pt x="35051" y="583691"/>
              </a:lnTo>
              <a:lnTo>
                <a:pt x="33670" y="571190"/>
              </a:lnTo>
              <a:lnTo>
                <a:pt x="29717" y="559117"/>
              </a:lnTo>
              <a:lnTo>
                <a:pt x="23479" y="547901"/>
              </a:lnTo>
              <a:lnTo>
                <a:pt x="15239" y="537971"/>
              </a:lnTo>
            </a:path>
            <a:path w="35560" h="1978660">
              <a:moveTo>
                <a:pt x="18287" y="626363"/>
              </a:moveTo>
              <a:lnTo>
                <a:pt x="10286" y="636317"/>
              </a:lnTo>
              <a:lnTo>
                <a:pt x="4571" y="647699"/>
              </a:lnTo>
              <a:lnTo>
                <a:pt x="1142" y="660225"/>
              </a:lnTo>
              <a:lnTo>
                <a:pt x="0" y="673607"/>
              </a:lnTo>
              <a:lnTo>
                <a:pt x="1142" y="686109"/>
              </a:lnTo>
              <a:lnTo>
                <a:pt x="4571" y="698182"/>
              </a:lnTo>
              <a:lnTo>
                <a:pt x="10286" y="709398"/>
              </a:lnTo>
              <a:lnTo>
                <a:pt x="18287" y="719327"/>
              </a:lnTo>
            </a:path>
            <a:path w="35560" h="1978660">
              <a:moveTo>
                <a:pt x="15239" y="809243"/>
              </a:moveTo>
              <a:lnTo>
                <a:pt x="23479" y="799314"/>
              </a:lnTo>
              <a:lnTo>
                <a:pt x="29717" y="788098"/>
              </a:lnTo>
              <a:lnTo>
                <a:pt x="33670" y="776025"/>
              </a:lnTo>
              <a:lnTo>
                <a:pt x="35051" y="763523"/>
              </a:lnTo>
              <a:lnTo>
                <a:pt x="33670" y="750379"/>
              </a:lnTo>
              <a:lnTo>
                <a:pt x="29717" y="738377"/>
              </a:lnTo>
              <a:lnTo>
                <a:pt x="23479" y="727519"/>
              </a:lnTo>
              <a:lnTo>
                <a:pt x="15239" y="717803"/>
              </a:lnTo>
            </a:path>
            <a:path w="35560" h="1978660">
              <a:moveTo>
                <a:pt x="18287" y="806195"/>
              </a:moveTo>
              <a:lnTo>
                <a:pt x="10286" y="816149"/>
              </a:lnTo>
              <a:lnTo>
                <a:pt x="4571" y="827531"/>
              </a:lnTo>
              <a:lnTo>
                <a:pt x="1142" y="840057"/>
              </a:lnTo>
              <a:lnTo>
                <a:pt x="0" y="853439"/>
              </a:lnTo>
              <a:lnTo>
                <a:pt x="1142" y="865941"/>
              </a:lnTo>
              <a:lnTo>
                <a:pt x="4571" y="878014"/>
              </a:lnTo>
              <a:lnTo>
                <a:pt x="10286" y="889230"/>
              </a:lnTo>
              <a:lnTo>
                <a:pt x="18287" y="899159"/>
              </a:lnTo>
            </a:path>
            <a:path w="35560" h="1978660">
              <a:moveTo>
                <a:pt x="15239" y="989075"/>
              </a:moveTo>
              <a:lnTo>
                <a:pt x="23479" y="979146"/>
              </a:lnTo>
              <a:lnTo>
                <a:pt x="29717" y="967930"/>
              </a:lnTo>
              <a:lnTo>
                <a:pt x="33670" y="955857"/>
              </a:lnTo>
              <a:lnTo>
                <a:pt x="35051" y="943355"/>
              </a:lnTo>
              <a:lnTo>
                <a:pt x="33670" y="930211"/>
              </a:lnTo>
              <a:lnTo>
                <a:pt x="29717" y="918209"/>
              </a:lnTo>
              <a:lnTo>
                <a:pt x="23479" y="907351"/>
              </a:lnTo>
              <a:lnTo>
                <a:pt x="15239" y="897635"/>
              </a:lnTo>
            </a:path>
            <a:path w="35560" h="1978660">
              <a:moveTo>
                <a:pt x="18287" y="986027"/>
              </a:moveTo>
              <a:lnTo>
                <a:pt x="10286" y="995981"/>
              </a:lnTo>
              <a:lnTo>
                <a:pt x="4571" y="1007363"/>
              </a:lnTo>
              <a:lnTo>
                <a:pt x="1142" y="1019889"/>
              </a:lnTo>
              <a:lnTo>
                <a:pt x="0" y="1033271"/>
              </a:lnTo>
              <a:lnTo>
                <a:pt x="1142" y="1045773"/>
              </a:lnTo>
              <a:lnTo>
                <a:pt x="4571" y="1057846"/>
              </a:lnTo>
              <a:lnTo>
                <a:pt x="10286" y="1069062"/>
              </a:lnTo>
              <a:lnTo>
                <a:pt x="18287" y="1078991"/>
              </a:lnTo>
            </a:path>
            <a:path w="35560" h="1978660">
              <a:moveTo>
                <a:pt x="15239" y="1168907"/>
              </a:moveTo>
              <a:lnTo>
                <a:pt x="23479" y="1158978"/>
              </a:lnTo>
              <a:lnTo>
                <a:pt x="29717" y="1147762"/>
              </a:lnTo>
              <a:lnTo>
                <a:pt x="33670" y="1135689"/>
              </a:lnTo>
              <a:lnTo>
                <a:pt x="35051" y="1123187"/>
              </a:lnTo>
              <a:lnTo>
                <a:pt x="33670" y="1110043"/>
              </a:lnTo>
              <a:lnTo>
                <a:pt x="29717" y="1098041"/>
              </a:lnTo>
              <a:lnTo>
                <a:pt x="23479" y="1087183"/>
              </a:lnTo>
              <a:lnTo>
                <a:pt x="15239" y="1077467"/>
              </a:lnTo>
            </a:path>
            <a:path w="35560" h="1978660">
              <a:moveTo>
                <a:pt x="18287" y="1165859"/>
              </a:moveTo>
              <a:lnTo>
                <a:pt x="10286" y="1175813"/>
              </a:lnTo>
              <a:lnTo>
                <a:pt x="4571" y="1187195"/>
              </a:lnTo>
              <a:lnTo>
                <a:pt x="1142" y="1199721"/>
              </a:lnTo>
              <a:lnTo>
                <a:pt x="0" y="1213103"/>
              </a:lnTo>
              <a:lnTo>
                <a:pt x="1142" y="1225605"/>
              </a:lnTo>
              <a:lnTo>
                <a:pt x="4571" y="1237678"/>
              </a:lnTo>
              <a:lnTo>
                <a:pt x="10286" y="1248894"/>
              </a:lnTo>
              <a:lnTo>
                <a:pt x="18287" y="1258823"/>
              </a:lnTo>
            </a:path>
            <a:path w="35560" h="1978660">
              <a:moveTo>
                <a:pt x="15239" y="1348739"/>
              </a:moveTo>
              <a:lnTo>
                <a:pt x="23479" y="1338810"/>
              </a:lnTo>
              <a:lnTo>
                <a:pt x="29717" y="1327594"/>
              </a:lnTo>
              <a:lnTo>
                <a:pt x="33670" y="1315521"/>
              </a:lnTo>
              <a:lnTo>
                <a:pt x="35051" y="1303019"/>
              </a:lnTo>
              <a:lnTo>
                <a:pt x="33670" y="1289875"/>
              </a:lnTo>
              <a:lnTo>
                <a:pt x="29717" y="1277873"/>
              </a:lnTo>
              <a:lnTo>
                <a:pt x="23479" y="1267015"/>
              </a:lnTo>
              <a:lnTo>
                <a:pt x="15239" y="1257299"/>
              </a:lnTo>
            </a:path>
            <a:path w="35560" h="1978660">
              <a:moveTo>
                <a:pt x="18287" y="1345691"/>
              </a:moveTo>
              <a:lnTo>
                <a:pt x="10286" y="1355645"/>
              </a:lnTo>
              <a:lnTo>
                <a:pt x="4571" y="1367027"/>
              </a:lnTo>
              <a:lnTo>
                <a:pt x="1142" y="1379553"/>
              </a:lnTo>
              <a:lnTo>
                <a:pt x="0" y="1392935"/>
              </a:lnTo>
              <a:lnTo>
                <a:pt x="1142" y="1405437"/>
              </a:lnTo>
              <a:lnTo>
                <a:pt x="4571" y="1417510"/>
              </a:lnTo>
              <a:lnTo>
                <a:pt x="10286" y="1428726"/>
              </a:lnTo>
              <a:lnTo>
                <a:pt x="18287" y="1438655"/>
              </a:lnTo>
            </a:path>
            <a:path w="35560" h="1978660">
              <a:moveTo>
                <a:pt x="15239" y="1528571"/>
              </a:moveTo>
              <a:lnTo>
                <a:pt x="23479" y="1518642"/>
              </a:lnTo>
              <a:lnTo>
                <a:pt x="29717" y="1507426"/>
              </a:lnTo>
              <a:lnTo>
                <a:pt x="33670" y="1495353"/>
              </a:lnTo>
              <a:lnTo>
                <a:pt x="35051" y="1482851"/>
              </a:lnTo>
              <a:lnTo>
                <a:pt x="33670" y="1469707"/>
              </a:lnTo>
              <a:lnTo>
                <a:pt x="29717" y="1457705"/>
              </a:lnTo>
              <a:lnTo>
                <a:pt x="23479" y="1446847"/>
              </a:lnTo>
              <a:lnTo>
                <a:pt x="15239" y="1437131"/>
              </a:lnTo>
            </a:path>
            <a:path w="35560" h="1978660">
              <a:moveTo>
                <a:pt x="18287" y="1525523"/>
              </a:moveTo>
              <a:lnTo>
                <a:pt x="10286" y="1535477"/>
              </a:lnTo>
              <a:lnTo>
                <a:pt x="4571" y="1546859"/>
              </a:lnTo>
              <a:lnTo>
                <a:pt x="1142" y="1559385"/>
              </a:lnTo>
              <a:lnTo>
                <a:pt x="0" y="1572767"/>
              </a:lnTo>
              <a:lnTo>
                <a:pt x="1142" y="1585269"/>
              </a:lnTo>
              <a:lnTo>
                <a:pt x="4571" y="1597342"/>
              </a:lnTo>
              <a:lnTo>
                <a:pt x="10286" y="1608558"/>
              </a:lnTo>
              <a:lnTo>
                <a:pt x="18287" y="1618487"/>
              </a:lnTo>
            </a:path>
            <a:path w="35560" h="1978660">
              <a:moveTo>
                <a:pt x="15239" y="1708403"/>
              </a:moveTo>
              <a:lnTo>
                <a:pt x="23479" y="1698474"/>
              </a:lnTo>
              <a:lnTo>
                <a:pt x="29717" y="1687258"/>
              </a:lnTo>
              <a:lnTo>
                <a:pt x="33670" y="1675185"/>
              </a:lnTo>
              <a:lnTo>
                <a:pt x="35051" y="1662683"/>
              </a:lnTo>
              <a:lnTo>
                <a:pt x="33670" y="1649539"/>
              </a:lnTo>
              <a:lnTo>
                <a:pt x="29717" y="1637537"/>
              </a:lnTo>
              <a:lnTo>
                <a:pt x="23479" y="1626679"/>
              </a:lnTo>
              <a:lnTo>
                <a:pt x="15239" y="1616963"/>
              </a:lnTo>
            </a:path>
            <a:path w="35560" h="1978660">
              <a:moveTo>
                <a:pt x="18287" y="1705355"/>
              </a:moveTo>
              <a:lnTo>
                <a:pt x="10286" y="1715309"/>
              </a:lnTo>
              <a:lnTo>
                <a:pt x="4571" y="1726691"/>
              </a:lnTo>
              <a:lnTo>
                <a:pt x="1142" y="1739217"/>
              </a:lnTo>
              <a:lnTo>
                <a:pt x="0" y="1752599"/>
              </a:lnTo>
              <a:lnTo>
                <a:pt x="1142" y="1765101"/>
              </a:lnTo>
              <a:lnTo>
                <a:pt x="4571" y="1777174"/>
              </a:lnTo>
              <a:lnTo>
                <a:pt x="10286" y="1788390"/>
              </a:lnTo>
              <a:lnTo>
                <a:pt x="18287" y="1798319"/>
              </a:lnTo>
            </a:path>
            <a:path w="35560" h="1978660">
              <a:moveTo>
                <a:pt x="15239" y="1888235"/>
              </a:moveTo>
              <a:lnTo>
                <a:pt x="23479" y="1878306"/>
              </a:lnTo>
              <a:lnTo>
                <a:pt x="29717" y="1867090"/>
              </a:lnTo>
              <a:lnTo>
                <a:pt x="33670" y="1855017"/>
              </a:lnTo>
              <a:lnTo>
                <a:pt x="35051" y="1842515"/>
              </a:lnTo>
              <a:lnTo>
                <a:pt x="33670" y="1829371"/>
              </a:lnTo>
              <a:lnTo>
                <a:pt x="29717" y="1817369"/>
              </a:lnTo>
              <a:lnTo>
                <a:pt x="23479" y="1806511"/>
              </a:lnTo>
              <a:lnTo>
                <a:pt x="15239" y="1796795"/>
              </a:lnTo>
            </a:path>
            <a:path w="35560" h="1978660">
              <a:moveTo>
                <a:pt x="18287" y="1885187"/>
              </a:moveTo>
              <a:lnTo>
                <a:pt x="10286" y="1895141"/>
              </a:lnTo>
              <a:lnTo>
                <a:pt x="4571" y="1906523"/>
              </a:lnTo>
              <a:lnTo>
                <a:pt x="1142" y="1919049"/>
              </a:lnTo>
              <a:lnTo>
                <a:pt x="0" y="1932431"/>
              </a:lnTo>
              <a:lnTo>
                <a:pt x="1142" y="1944933"/>
              </a:lnTo>
              <a:lnTo>
                <a:pt x="4571" y="1957006"/>
              </a:lnTo>
              <a:lnTo>
                <a:pt x="10286" y="1968222"/>
              </a:lnTo>
              <a:lnTo>
                <a:pt x="18287" y="1978151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14</xdr:col>
      <xdr:colOff>171450</xdr:colOff>
      <xdr:row>7</xdr:row>
      <xdr:rowOff>171450</xdr:rowOff>
    </xdr:from>
    <xdr:ext cx="36830" cy="360045"/>
    <xdr:sp macro="" textlink="">
      <xdr:nvSpPr>
        <xdr:cNvPr id="34" name="Shape 99">
          <a:extLst>
            <a:ext uri="{FF2B5EF4-FFF2-40B4-BE49-F238E27FC236}">
              <a16:creationId xmlns:a16="http://schemas.microsoft.com/office/drawing/2014/main" id="{FDB1FE49-9E7C-4A4A-9D58-6435AE995382}"/>
            </a:ext>
          </a:extLst>
        </xdr:cNvPr>
        <xdr:cNvSpPr/>
      </xdr:nvSpPr>
      <xdr:spPr>
        <a:xfrm>
          <a:off x="4029075" y="148590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</xdr:col>
      <xdr:colOff>171450</xdr:colOff>
      <xdr:row>20</xdr:row>
      <xdr:rowOff>171450</xdr:rowOff>
    </xdr:from>
    <xdr:ext cx="36830" cy="360045"/>
    <xdr:sp macro="" textlink="">
      <xdr:nvSpPr>
        <xdr:cNvPr id="35" name="Shape 99">
          <a:extLst>
            <a:ext uri="{FF2B5EF4-FFF2-40B4-BE49-F238E27FC236}">
              <a16:creationId xmlns:a16="http://schemas.microsoft.com/office/drawing/2014/main" id="{898F55E7-91C8-4DAD-86E4-AF0AAA9A2898}"/>
            </a:ext>
          </a:extLst>
        </xdr:cNvPr>
        <xdr:cNvSpPr/>
      </xdr:nvSpPr>
      <xdr:spPr>
        <a:xfrm>
          <a:off x="2457450" y="396240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8</xdr:col>
      <xdr:colOff>180975</xdr:colOff>
      <xdr:row>21</xdr:row>
      <xdr:rowOff>9525</xdr:rowOff>
    </xdr:from>
    <xdr:ext cx="36830" cy="360045"/>
    <xdr:sp macro="" textlink="">
      <xdr:nvSpPr>
        <xdr:cNvPr id="36" name="Shape 99">
          <a:extLst>
            <a:ext uri="{FF2B5EF4-FFF2-40B4-BE49-F238E27FC236}">
              <a16:creationId xmlns:a16="http://schemas.microsoft.com/office/drawing/2014/main" id="{7AAF7179-BE75-41BF-8CA0-0C9E5355C096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11</xdr:col>
      <xdr:colOff>180975</xdr:colOff>
      <xdr:row>21</xdr:row>
      <xdr:rowOff>9525</xdr:rowOff>
    </xdr:from>
    <xdr:ext cx="36830" cy="360045"/>
    <xdr:sp macro="" textlink="">
      <xdr:nvSpPr>
        <xdr:cNvPr id="37" name="Shape 99">
          <a:extLst>
            <a:ext uri="{FF2B5EF4-FFF2-40B4-BE49-F238E27FC236}">
              <a16:creationId xmlns:a16="http://schemas.microsoft.com/office/drawing/2014/main" id="{6356395C-3B19-4540-8824-5B155061CC6B}"/>
            </a:ext>
          </a:extLst>
        </xdr:cNvPr>
        <xdr:cNvSpPr/>
      </xdr:nvSpPr>
      <xdr:spPr>
        <a:xfrm>
          <a:off x="351472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14</xdr:col>
      <xdr:colOff>180975</xdr:colOff>
      <xdr:row>21</xdr:row>
      <xdr:rowOff>9525</xdr:rowOff>
    </xdr:from>
    <xdr:ext cx="36830" cy="360045"/>
    <xdr:sp macro="" textlink="">
      <xdr:nvSpPr>
        <xdr:cNvPr id="38" name="Shape 99">
          <a:extLst>
            <a:ext uri="{FF2B5EF4-FFF2-40B4-BE49-F238E27FC236}">
              <a16:creationId xmlns:a16="http://schemas.microsoft.com/office/drawing/2014/main" id="{78E45F69-2946-45A8-BE9F-33D0F566B425}"/>
            </a:ext>
          </a:extLst>
        </xdr:cNvPr>
        <xdr:cNvSpPr/>
      </xdr:nvSpPr>
      <xdr:spPr>
        <a:xfrm>
          <a:off x="403860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17</xdr:col>
      <xdr:colOff>180975</xdr:colOff>
      <xdr:row>21</xdr:row>
      <xdr:rowOff>9525</xdr:rowOff>
    </xdr:from>
    <xdr:ext cx="36830" cy="360045"/>
    <xdr:sp macro="" textlink="">
      <xdr:nvSpPr>
        <xdr:cNvPr id="39" name="Shape 99">
          <a:extLst>
            <a:ext uri="{FF2B5EF4-FFF2-40B4-BE49-F238E27FC236}">
              <a16:creationId xmlns:a16="http://schemas.microsoft.com/office/drawing/2014/main" id="{1EF792BF-920F-49BF-B9B9-BA1DF4A3D6C9}"/>
            </a:ext>
          </a:extLst>
        </xdr:cNvPr>
        <xdr:cNvSpPr/>
      </xdr:nvSpPr>
      <xdr:spPr>
        <a:xfrm>
          <a:off x="456247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20</xdr:col>
      <xdr:colOff>180975</xdr:colOff>
      <xdr:row>21</xdr:row>
      <xdr:rowOff>9525</xdr:rowOff>
    </xdr:from>
    <xdr:ext cx="36830" cy="360045"/>
    <xdr:sp macro="" textlink="">
      <xdr:nvSpPr>
        <xdr:cNvPr id="40" name="Shape 99">
          <a:extLst>
            <a:ext uri="{FF2B5EF4-FFF2-40B4-BE49-F238E27FC236}">
              <a16:creationId xmlns:a16="http://schemas.microsoft.com/office/drawing/2014/main" id="{8100B3DB-95CA-4FD9-8616-6DE30D131917}"/>
            </a:ext>
          </a:extLst>
        </xdr:cNvPr>
        <xdr:cNvSpPr/>
      </xdr:nvSpPr>
      <xdr:spPr>
        <a:xfrm>
          <a:off x="50863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26</xdr:col>
      <xdr:colOff>180975</xdr:colOff>
      <xdr:row>21</xdr:row>
      <xdr:rowOff>9525</xdr:rowOff>
    </xdr:from>
    <xdr:ext cx="36830" cy="360045"/>
    <xdr:sp macro="" textlink="">
      <xdr:nvSpPr>
        <xdr:cNvPr id="41" name="Shape 99">
          <a:extLst>
            <a:ext uri="{FF2B5EF4-FFF2-40B4-BE49-F238E27FC236}">
              <a16:creationId xmlns:a16="http://schemas.microsoft.com/office/drawing/2014/main" id="{F6515D75-422A-460B-A5BD-523398BA899B}"/>
            </a:ext>
          </a:extLst>
        </xdr:cNvPr>
        <xdr:cNvSpPr/>
      </xdr:nvSpPr>
      <xdr:spPr>
        <a:xfrm>
          <a:off x="612457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29</xdr:col>
      <xdr:colOff>180975</xdr:colOff>
      <xdr:row>21</xdr:row>
      <xdr:rowOff>9525</xdr:rowOff>
    </xdr:from>
    <xdr:ext cx="36830" cy="360045"/>
    <xdr:sp macro="" textlink="">
      <xdr:nvSpPr>
        <xdr:cNvPr id="42" name="Shape 99">
          <a:extLst>
            <a:ext uri="{FF2B5EF4-FFF2-40B4-BE49-F238E27FC236}">
              <a16:creationId xmlns:a16="http://schemas.microsoft.com/office/drawing/2014/main" id="{154D56D4-7DCF-4FCB-9EFF-79594A2010FA}"/>
            </a:ext>
          </a:extLst>
        </xdr:cNvPr>
        <xdr:cNvSpPr/>
      </xdr:nvSpPr>
      <xdr:spPr>
        <a:xfrm>
          <a:off x="66484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32</xdr:col>
      <xdr:colOff>180975</xdr:colOff>
      <xdr:row>21</xdr:row>
      <xdr:rowOff>9525</xdr:rowOff>
    </xdr:from>
    <xdr:ext cx="36830" cy="360045"/>
    <xdr:sp macro="" textlink="">
      <xdr:nvSpPr>
        <xdr:cNvPr id="43" name="Shape 99">
          <a:extLst>
            <a:ext uri="{FF2B5EF4-FFF2-40B4-BE49-F238E27FC236}">
              <a16:creationId xmlns:a16="http://schemas.microsoft.com/office/drawing/2014/main" id="{704F73D8-FB18-41F8-8301-A7F9B259218A}"/>
            </a:ext>
          </a:extLst>
        </xdr:cNvPr>
        <xdr:cNvSpPr/>
      </xdr:nvSpPr>
      <xdr:spPr>
        <a:xfrm>
          <a:off x="7172325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35</xdr:col>
      <xdr:colOff>180975</xdr:colOff>
      <xdr:row>21</xdr:row>
      <xdr:rowOff>9525</xdr:rowOff>
    </xdr:from>
    <xdr:ext cx="36830" cy="360045"/>
    <xdr:sp macro="" textlink="">
      <xdr:nvSpPr>
        <xdr:cNvPr id="44" name="Shape 99">
          <a:extLst>
            <a:ext uri="{FF2B5EF4-FFF2-40B4-BE49-F238E27FC236}">
              <a16:creationId xmlns:a16="http://schemas.microsoft.com/office/drawing/2014/main" id="{98976720-B111-4C63-B929-60BDD156163F}"/>
            </a:ext>
          </a:extLst>
        </xdr:cNvPr>
        <xdr:cNvSpPr/>
      </xdr:nvSpPr>
      <xdr:spPr>
        <a:xfrm>
          <a:off x="769620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twoCellAnchor editAs="oneCell">
    <xdr:from>
      <xdr:col>0</xdr:col>
      <xdr:colOff>9525</xdr:colOff>
      <xdr:row>30</xdr:row>
      <xdr:rowOff>38100</xdr:rowOff>
    </xdr:from>
    <xdr:to>
      <xdr:col>1</xdr:col>
      <xdr:colOff>0</xdr:colOff>
      <xdr:row>31</xdr:row>
      <xdr:rowOff>22334</xdr:rowOff>
    </xdr:to>
    <xdr:pic>
      <xdr:nvPicPr>
        <xdr:cNvPr id="56" name="Obrázek 55">
          <a:extLst>
            <a:ext uri="{FF2B5EF4-FFF2-40B4-BE49-F238E27FC236}">
              <a16:creationId xmlns:a16="http://schemas.microsoft.com/office/drawing/2014/main" id="{2FEB0632-8C33-477A-AC77-88153E7EF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315075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37</xdr:row>
      <xdr:rowOff>0</xdr:rowOff>
    </xdr:from>
    <xdr:to>
      <xdr:col>0</xdr:col>
      <xdr:colOff>144873</xdr:colOff>
      <xdr:row>38</xdr:row>
      <xdr:rowOff>9525</xdr:rowOff>
    </xdr:to>
    <xdr:pic>
      <xdr:nvPicPr>
        <xdr:cNvPr id="57" name="Obrázek 56">
          <a:extLst>
            <a:ext uri="{FF2B5EF4-FFF2-40B4-BE49-F238E27FC236}">
              <a16:creationId xmlns:a16="http://schemas.microsoft.com/office/drawing/2014/main" id="{9574E6A6-F3C1-4C6C-8B49-6FAA2430B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051" y="7610475"/>
          <a:ext cx="125822" cy="200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66700" y="962026"/>
    <xdr:ext cx="85725" cy="838200"/>
    <xdr:sp macro="" textlink="">
      <xdr:nvSpPr>
        <xdr:cNvPr id="2" name="Shape 152">
          <a:extLst>
            <a:ext uri="{FF2B5EF4-FFF2-40B4-BE49-F238E27FC236}">
              <a16:creationId xmlns:a16="http://schemas.microsoft.com/office/drawing/2014/main" id="{6135EFBB-BA57-4CEF-8D0F-7EFB56765E5E}"/>
            </a:ext>
          </a:extLst>
        </xdr:cNvPr>
        <xdr:cNvSpPr/>
      </xdr:nvSpPr>
      <xdr:spPr>
        <a:xfrm>
          <a:off x="266700" y="962026"/>
          <a:ext cx="85725" cy="838200"/>
        </a:xfrm>
        <a:custGeom>
          <a:avLst/>
          <a:gdLst/>
          <a:ahLst/>
          <a:cxnLst/>
          <a:rect l="0" t="0" r="0" b="0"/>
          <a:pathLst>
            <a:path w="50800" h="1077595">
              <a:moveTo>
                <a:pt x="24383" y="0"/>
              </a:moveTo>
              <a:lnTo>
                <a:pt x="24383" y="1077474"/>
              </a:lnTo>
            </a:path>
            <a:path w="50800" h="1077595">
              <a:moveTo>
                <a:pt x="24383" y="1077474"/>
              </a:moveTo>
              <a:lnTo>
                <a:pt x="50291" y="1027182"/>
              </a:lnTo>
            </a:path>
            <a:path w="50800" h="1077595">
              <a:moveTo>
                <a:pt x="24383" y="1077474"/>
              </a:moveTo>
              <a:lnTo>
                <a:pt x="0" y="1027182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absoluteAnchor>
  <xdr:absoluteAnchor>
    <xdr:pos x="266700" y="2352676"/>
    <xdr:ext cx="85724" cy="1609724"/>
    <xdr:sp macro="" textlink="">
      <xdr:nvSpPr>
        <xdr:cNvPr id="3" name="Shape 152">
          <a:extLst>
            <a:ext uri="{FF2B5EF4-FFF2-40B4-BE49-F238E27FC236}">
              <a16:creationId xmlns:a16="http://schemas.microsoft.com/office/drawing/2014/main" id="{238E6105-3DAF-4DBE-8AD2-8BEC336B83B7}"/>
            </a:ext>
          </a:extLst>
        </xdr:cNvPr>
        <xdr:cNvSpPr/>
      </xdr:nvSpPr>
      <xdr:spPr>
        <a:xfrm>
          <a:off x="266700" y="2352676"/>
          <a:ext cx="85724" cy="1609724"/>
        </a:xfrm>
        <a:custGeom>
          <a:avLst/>
          <a:gdLst/>
          <a:ahLst/>
          <a:cxnLst/>
          <a:rect l="0" t="0" r="0" b="0"/>
          <a:pathLst>
            <a:path w="50800" h="1077595">
              <a:moveTo>
                <a:pt x="24383" y="0"/>
              </a:moveTo>
              <a:lnTo>
                <a:pt x="24383" y="1077474"/>
              </a:lnTo>
            </a:path>
            <a:path w="50800" h="1077595">
              <a:moveTo>
                <a:pt x="24383" y="1077474"/>
              </a:moveTo>
              <a:lnTo>
                <a:pt x="50291" y="1027182"/>
              </a:lnTo>
            </a:path>
            <a:path w="50800" h="1077595">
              <a:moveTo>
                <a:pt x="24383" y="1077474"/>
              </a:moveTo>
              <a:lnTo>
                <a:pt x="0" y="1027182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absoluteAnchor>
  <xdr:absoluteAnchor>
    <xdr:pos x="266700" y="4400551"/>
    <xdr:ext cx="95250" cy="838200"/>
    <xdr:sp macro="" textlink="">
      <xdr:nvSpPr>
        <xdr:cNvPr id="4" name="Shape 152">
          <a:extLst>
            <a:ext uri="{FF2B5EF4-FFF2-40B4-BE49-F238E27FC236}">
              <a16:creationId xmlns:a16="http://schemas.microsoft.com/office/drawing/2014/main" id="{E945D8F1-DFF6-4130-AAF1-60B33D198BF9}"/>
            </a:ext>
          </a:extLst>
        </xdr:cNvPr>
        <xdr:cNvSpPr/>
      </xdr:nvSpPr>
      <xdr:spPr>
        <a:xfrm>
          <a:off x="266700" y="4400551"/>
          <a:ext cx="95250" cy="838200"/>
        </a:xfrm>
        <a:custGeom>
          <a:avLst/>
          <a:gdLst/>
          <a:ahLst/>
          <a:cxnLst/>
          <a:rect l="0" t="0" r="0" b="0"/>
          <a:pathLst>
            <a:path w="50800" h="1077595">
              <a:moveTo>
                <a:pt x="24383" y="0"/>
              </a:moveTo>
              <a:lnTo>
                <a:pt x="24383" y="1077474"/>
              </a:lnTo>
            </a:path>
            <a:path w="50800" h="1077595">
              <a:moveTo>
                <a:pt x="24383" y="1077474"/>
              </a:moveTo>
              <a:lnTo>
                <a:pt x="50291" y="1027182"/>
              </a:lnTo>
            </a:path>
            <a:path w="50800" h="1077595">
              <a:moveTo>
                <a:pt x="24383" y="1077474"/>
              </a:moveTo>
              <a:lnTo>
                <a:pt x="0" y="1027182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absoluteAnchor>
  <xdr:oneCellAnchor>
    <xdr:from>
      <xdr:col>38</xdr:col>
      <xdr:colOff>76200</xdr:colOff>
      <xdr:row>1</xdr:row>
      <xdr:rowOff>171450</xdr:rowOff>
    </xdr:from>
    <xdr:ext cx="238125" cy="181727"/>
    <xdr:pic>
      <xdr:nvPicPr>
        <xdr:cNvPr id="17" name="Obrázek 16">
          <a:extLst>
            <a:ext uri="{FF2B5EF4-FFF2-40B4-BE49-F238E27FC236}">
              <a16:creationId xmlns:a16="http://schemas.microsoft.com/office/drawing/2014/main" id="{7FA5DE07-2ED2-4D97-AC96-DB058A309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7150" y="361950"/>
          <a:ext cx="238125" cy="181727"/>
        </a:xfrm>
        <a:prstGeom prst="rect">
          <a:avLst/>
        </a:prstGeom>
      </xdr:spPr>
    </xdr:pic>
    <xdr:clientData/>
  </xdr:oneCellAnchor>
  <xdr:oneCellAnchor>
    <xdr:from>
      <xdr:col>41</xdr:col>
      <xdr:colOff>95250</xdr:colOff>
      <xdr:row>1</xdr:row>
      <xdr:rowOff>180976</xdr:rowOff>
    </xdr:from>
    <xdr:ext cx="200025" cy="174734"/>
    <xdr:pic>
      <xdr:nvPicPr>
        <xdr:cNvPr id="18" name="Obrázek 17">
          <a:extLst>
            <a:ext uri="{FF2B5EF4-FFF2-40B4-BE49-F238E27FC236}">
              <a16:creationId xmlns:a16="http://schemas.microsoft.com/office/drawing/2014/main" id="{31D25B84-BCCE-49C5-9BCB-4CD2581C0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7147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44</xdr:col>
      <xdr:colOff>85725</xdr:colOff>
      <xdr:row>1</xdr:row>
      <xdr:rowOff>19051</xdr:rowOff>
    </xdr:from>
    <xdr:ext cx="200025" cy="174734"/>
    <xdr:pic>
      <xdr:nvPicPr>
        <xdr:cNvPr id="19" name="Obrázek 18">
          <a:extLst>
            <a:ext uri="{FF2B5EF4-FFF2-40B4-BE49-F238E27FC236}">
              <a16:creationId xmlns:a16="http://schemas.microsoft.com/office/drawing/2014/main" id="{339063E9-81FC-4C04-9C6B-59DC2B678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09551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</xdr:col>
      <xdr:colOff>85725</xdr:colOff>
      <xdr:row>1</xdr:row>
      <xdr:rowOff>19051</xdr:rowOff>
    </xdr:from>
    <xdr:ext cx="200025" cy="174734"/>
    <xdr:pic>
      <xdr:nvPicPr>
        <xdr:cNvPr id="21" name="Obrázek 20">
          <a:extLst>
            <a:ext uri="{FF2B5EF4-FFF2-40B4-BE49-F238E27FC236}">
              <a16:creationId xmlns:a16="http://schemas.microsoft.com/office/drawing/2014/main" id="{5B680C5C-7B7F-4DE3-989C-B1A0D9B7B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3175" y="209551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</xdr:col>
      <xdr:colOff>85725</xdr:colOff>
      <xdr:row>1</xdr:row>
      <xdr:rowOff>19051</xdr:rowOff>
    </xdr:from>
    <xdr:ext cx="200025" cy="174734"/>
    <xdr:pic>
      <xdr:nvPicPr>
        <xdr:cNvPr id="23" name="Obrázek 22">
          <a:extLst>
            <a:ext uri="{FF2B5EF4-FFF2-40B4-BE49-F238E27FC236}">
              <a16:creationId xmlns:a16="http://schemas.microsoft.com/office/drawing/2014/main" id="{7CF4E126-EDC5-4AEB-ADA4-BCD655D7F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175" y="209551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59</xdr:col>
      <xdr:colOff>95250</xdr:colOff>
      <xdr:row>1</xdr:row>
      <xdr:rowOff>180976</xdr:rowOff>
    </xdr:from>
    <xdr:ext cx="200025" cy="174734"/>
    <xdr:pic>
      <xdr:nvPicPr>
        <xdr:cNvPr id="24" name="Obrázek 23">
          <a:extLst>
            <a:ext uri="{FF2B5EF4-FFF2-40B4-BE49-F238E27FC236}">
              <a16:creationId xmlns:a16="http://schemas.microsoft.com/office/drawing/2014/main" id="{E97520E0-5BFF-451A-B89D-41084124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1675" y="371476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</xdr:col>
      <xdr:colOff>171450</xdr:colOff>
      <xdr:row>5</xdr:row>
      <xdr:rowOff>19050</xdr:rowOff>
    </xdr:from>
    <xdr:ext cx="36830" cy="360045"/>
    <xdr:sp macro="" textlink="">
      <xdr:nvSpPr>
        <xdr:cNvPr id="32" name="Shape 99">
          <a:extLst>
            <a:ext uri="{FF2B5EF4-FFF2-40B4-BE49-F238E27FC236}">
              <a16:creationId xmlns:a16="http://schemas.microsoft.com/office/drawing/2014/main" id="{815B5D8D-0B2D-452E-AFC1-925D4815E78B}"/>
            </a:ext>
          </a:extLst>
        </xdr:cNvPr>
        <xdr:cNvSpPr/>
      </xdr:nvSpPr>
      <xdr:spPr>
        <a:xfrm>
          <a:off x="10315575" y="95250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53</xdr:col>
      <xdr:colOff>152400</xdr:colOff>
      <xdr:row>5</xdr:row>
      <xdr:rowOff>9525</xdr:rowOff>
    </xdr:from>
    <xdr:ext cx="36830" cy="360045"/>
    <xdr:sp macro="" textlink="">
      <xdr:nvSpPr>
        <xdr:cNvPr id="33" name="Shape 99">
          <a:extLst>
            <a:ext uri="{FF2B5EF4-FFF2-40B4-BE49-F238E27FC236}">
              <a16:creationId xmlns:a16="http://schemas.microsoft.com/office/drawing/2014/main" id="{AFFAD89E-046E-41B2-ADF2-D092DE792B88}"/>
            </a:ext>
          </a:extLst>
        </xdr:cNvPr>
        <xdr:cNvSpPr/>
      </xdr:nvSpPr>
      <xdr:spPr>
        <a:xfrm>
          <a:off x="10820400" y="942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56</xdr:col>
      <xdr:colOff>171450</xdr:colOff>
      <xdr:row>4</xdr:row>
      <xdr:rowOff>180975</xdr:rowOff>
    </xdr:from>
    <xdr:ext cx="36830" cy="360045"/>
    <xdr:sp macro="" textlink="">
      <xdr:nvSpPr>
        <xdr:cNvPr id="34" name="Shape 99">
          <a:extLst>
            <a:ext uri="{FF2B5EF4-FFF2-40B4-BE49-F238E27FC236}">
              <a16:creationId xmlns:a16="http://schemas.microsoft.com/office/drawing/2014/main" id="{E9FA6303-E002-45C9-9989-AD3D83BE0962}"/>
            </a:ext>
          </a:extLst>
        </xdr:cNvPr>
        <xdr:cNvSpPr/>
      </xdr:nvSpPr>
      <xdr:spPr>
        <a:xfrm>
          <a:off x="11363325" y="92392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59</xdr:col>
      <xdr:colOff>171450</xdr:colOff>
      <xdr:row>4</xdr:row>
      <xdr:rowOff>171450</xdr:rowOff>
    </xdr:from>
    <xdr:ext cx="36830" cy="360045"/>
    <xdr:sp macro="" textlink="">
      <xdr:nvSpPr>
        <xdr:cNvPr id="35" name="Shape 99">
          <a:extLst>
            <a:ext uri="{FF2B5EF4-FFF2-40B4-BE49-F238E27FC236}">
              <a16:creationId xmlns:a16="http://schemas.microsoft.com/office/drawing/2014/main" id="{76B6C658-7639-4503-A81F-A235DE66CDB7}"/>
            </a:ext>
          </a:extLst>
        </xdr:cNvPr>
        <xdr:cNvSpPr/>
      </xdr:nvSpPr>
      <xdr:spPr>
        <a:xfrm>
          <a:off x="11887200" y="914400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71</xdr:col>
      <xdr:colOff>171450</xdr:colOff>
      <xdr:row>4</xdr:row>
      <xdr:rowOff>180975</xdr:rowOff>
    </xdr:from>
    <xdr:ext cx="36830" cy="360045"/>
    <xdr:sp macro="" textlink="">
      <xdr:nvSpPr>
        <xdr:cNvPr id="36" name="Shape 99">
          <a:extLst>
            <a:ext uri="{FF2B5EF4-FFF2-40B4-BE49-F238E27FC236}">
              <a16:creationId xmlns:a16="http://schemas.microsoft.com/office/drawing/2014/main" id="{35A9015F-EAB1-4D64-A21D-1F99AC4AE71E}"/>
            </a:ext>
          </a:extLst>
        </xdr:cNvPr>
        <xdr:cNvSpPr/>
      </xdr:nvSpPr>
      <xdr:spPr>
        <a:xfrm>
          <a:off x="13982700" y="92392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38</xdr:col>
      <xdr:colOff>180975</xdr:colOff>
      <xdr:row>21</xdr:row>
      <xdr:rowOff>9525</xdr:rowOff>
    </xdr:from>
    <xdr:ext cx="36830" cy="360045"/>
    <xdr:sp macro="" textlink="">
      <xdr:nvSpPr>
        <xdr:cNvPr id="52" name="Shape 99">
          <a:extLst>
            <a:ext uri="{FF2B5EF4-FFF2-40B4-BE49-F238E27FC236}">
              <a16:creationId xmlns:a16="http://schemas.microsoft.com/office/drawing/2014/main" id="{5FBE769B-8100-49D7-BEC6-DA66251418B5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41</xdr:col>
      <xdr:colOff>180975</xdr:colOff>
      <xdr:row>21</xdr:row>
      <xdr:rowOff>9525</xdr:rowOff>
    </xdr:from>
    <xdr:ext cx="36830" cy="360045"/>
    <xdr:sp macro="" textlink="">
      <xdr:nvSpPr>
        <xdr:cNvPr id="53" name="Shape 99">
          <a:extLst>
            <a:ext uri="{FF2B5EF4-FFF2-40B4-BE49-F238E27FC236}">
              <a16:creationId xmlns:a16="http://schemas.microsoft.com/office/drawing/2014/main" id="{FFF81AE6-137F-4A2B-8537-9C22315A064F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44</xdr:col>
      <xdr:colOff>180975</xdr:colOff>
      <xdr:row>21</xdr:row>
      <xdr:rowOff>9525</xdr:rowOff>
    </xdr:from>
    <xdr:ext cx="36830" cy="360045"/>
    <xdr:sp macro="" textlink="">
      <xdr:nvSpPr>
        <xdr:cNvPr id="54" name="Shape 99">
          <a:extLst>
            <a:ext uri="{FF2B5EF4-FFF2-40B4-BE49-F238E27FC236}">
              <a16:creationId xmlns:a16="http://schemas.microsoft.com/office/drawing/2014/main" id="{F91C1B7F-7E7E-46C0-BF34-99E78FF233B3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47</xdr:col>
      <xdr:colOff>180975</xdr:colOff>
      <xdr:row>21</xdr:row>
      <xdr:rowOff>9525</xdr:rowOff>
    </xdr:from>
    <xdr:ext cx="36830" cy="360045"/>
    <xdr:sp macro="" textlink="">
      <xdr:nvSpPr>
        <xdr:cNvPr id="55" name="Shape 99">
          <a:extLst>
            <a:ext uri="{FF2B5EF4-FFF2-40B4-BE49-F238E27FC236}">
              <a16:creationId xmlns:a16="http://schemas.microsoft.com/office/drawing/2014/main" id="{15262C3A-5803-4D43-8D98-8F50A0FDEEAF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53</xdr:col>
      <xdr:colOff>180975</xdr:colOff>
      <xdr:row>21</xdr:row>
      <xdr:rowOff>9525</xdr:rowOff>
    </xdr:from>
    <xdr:ext cx="36830" cy="360045"/>
    <xdr:sp macro="" textlink="">
      <xdr:nvSpPr>
        <xdr:cNvPr id="56" name="Shape 99">
          <a:extLst>
            <a:ext uri="{FF2B5EF4-FFF2-40B4-BE49-F238E27FC236}">
              <a16:creationId xmlns:a16="http://schemas.microsoft.com/office/drawing/2014/main" id="{42D70AAF-2FC8-419D-A5C3-955375E25DD4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56</xdr:col>
      <xdr:colOff>180975</xdr:colOff>
      <xdr:row>21</xdr:row>
      <xdr:rowOff>9525</xdr:rowOff>
    </xdr:from>
    <xdr:ext cx="36830" cy="360045"/>
    <xdr:sp macro="" textlink="">
      <xdr:nvSpPr>
        <xdr:cNvPr id="57" name="Shape 99">
          <a:extLst>
            <a:ext uri="{FF2B5EF4-FFF2-40B4-BE49-F238E27FC236}">
              <a16:creationId xmlns:a16="http://schemas.microsoft.com/office/drawing/2014/main" id="{24C8D1F7-CE5F-49DE-B1F7-BF3D3C3B45AA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59</xdr:col>
      <xdr:colOff>180975</xdr:colOff>
      <xdr:row>21</xdr:row>
      <xdr:rowOff>9525</xdr:rowOff>
    </xdr:from>
    <xdr:ext cx="36830" cy="360045"/>
    <xdr:sp macro="" textlink="">
      <xdr:nvSpPr>
        <xdr:cNvPr id="58" name="Shape 99">
          <a:extLst>
            <a:ext uri="{FF2B5EF4-FFF2-40B4-BE49-F238E27FC236}">
              <a16:creationId xmlns:a16="http://schemas.microsoft.com/office/drawing/2014/main" id="{9DF6A6B6-823A-41D0-BC92-29750A65294E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62</xdr:col>
      <xdr:colOff>180975</xdr:colOff>
      <xdr:row>21</xdr:row>
      <xdr:rowOff>9525</xdr:rowOff>
    </xdr:from>
    <xdr:ext cx="36830" cy="360045"/>
    <xdr:sp macro="" textlink="">
      <xdr:nvSpPr>
        <xdr:cNvPr id="59" name="Shape 99">
          <a:extLst>
            <a:ext uri="{FF2B5EF4-FFF2-40B4-BE49-F238E27FC236}">
              <a16:creationId xmlns:a16="http://schemas.microsoft.com/office/drawing/2014/main" id="{E12F5842-5EE8-415E-9683-119F696E2582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65</xdr:col>
      <xdr:colOff>180975</xdr:colOff>
      <xdr:row>21</xdr:row>
      <xdr:rowOff>9525</xdr:rowOff>
    </xdr:from>
    <xdr:ext cx="36830" cy="360045"/>
    <xdr:sp macro="" textlink="">
      <xdr:nvSpPr>
        <xdr:cNvPr id="60" name="Shape 99">
          <a:extLst>
            <a:ext uri="{FF2B5EF4-FFF2-40B4-BE49-F238E27FC236}">
              <a16:creationId xmlns:a16="http://schemas.microsoft.com/office/drawing/2014/main" id="{93763811-CFDC-4167-9A68-96E9453BF9E9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71</xdr:col>
      <xdr:colOff>180975</xdr:colOff>
      <xdr:row>21</xdr:row>
      <xdr:rowOff>9525</xdr:rowOff>
    </xdr:from>
    <xdr:ext cx="36830" cy="360045"/>
    <xdr:sp macro="" textlink="">
      <xdr:nvSpPr>
        <xdr:cNvPr id="61" name="Shape 99">
          <a:extLst>
            <a:ext uri="{FF2B5EF4-FFF2-40B4-BE49-F238E27FC236}">
              <a16:creationId xmlns:a16="http://schemas.microsoft.com/office/drawing/2014/main" id="{31B8C037-BCB4-470C-A7C5-BB2DE6E22AE1}"/>
            </a:ext>
          </a:extLst>
        </xdr:cNvPr>
        <xdr:cNvSpPr/>
      </xdr:nvSpPr>
      <xdr:spPr>
        <a:xfrm>
          <a:off x="2990850" y="3990975"/>
          <a:ext cx="36830" cy="360045"/>
        </a:xfrm>
        <a:custGeom>
          <a:avLst/>
          <a:gdLst/>
          <a:ahLst/>
          <a:cxnLst/>
          <a:rect l="0" t="0" r="0" b="0"/>
          <a:pathLst>
            <a:path w="36830" h="360045">
              <a:moveTo>
                <a:pt x="16763" y="91439"/>
              </a:moveTo>
              <a:lnTo>
                <a:pt x="25003" y="81510"/>
              </a:lnTo>
              <a:lnTo>
                <a:pt x="31241" y="70294"/>
              </a:lnTo>
              <a:lnTo>
                <a:pt x="35194" y="58221"/>
              </a:lnTo>
              <a:lnTo>
                <a:pt x="36575" y="45719"/>
              </a:lnTo>
              <a:lnTo>
                <a:pt x="35194" y="32575"/>
              </a:lnTo>
              <a:lnTo>
                <a:pt x="31241" y="20573"/>
              </a:lnTo>
              <a:lnTo>
                <a:pt x="25003" y="9715"/>
              </a:lnTo>
              <a:lnTo>
                <a:pt x="16763" y="0"/>
              </a:lnTo>
            </a:path>
            <a:path w="36830" h="360045">
              <a:moveTo>
                <a:pt x="18287" y="89915"/>
              </a:moveTo>
              <a:lnTo>
                <a:pt x="10286" y="99631"/>
              </a:lnTo>
              <a:lnTo>
                <a:pt x="4571" y="110489"/>
              </a:lnTo>
              <a:lnTo>
                <a:pt x="1142" y="122491"/>
              </a:lnTo>
              <a:lnTo>
                <a:pt x="0" y="135635"/>
              </a:lnTo>
              <a:lnTo>
                <a:pt x="1142" y="147899"/>
              </a:lnTo>
              <a:lnTo>
                <a:pt x="4571" y="159448"/>
              </a:lnTo>
              <a:lnTo>
                <a:pt x="10286" y="170140"/>
              </a:lnTo>
              <a:lnTo>
                <a:pt x="18287" y="179831"/>
              </a:lnTo>
            </a:path>
            <a:path w="36830" h="360045">
              <a:moveTo>
                <a:pt x="16763" y="271271"/>
              </a:moveTo>
              <a:lnTo>
                <a:pt x="25003" y="261342"/>
              </a:lnTo>
              <a:lnTo>
                <a:pt x="31241" y="250126"/>
              </a:lnTo>
              <a:lnTo>
                <a:pt x="35194" y="238053"/>
              </a:lnTo>
              <a:lnTo>
                <a:pt x="36575" y="225551"/>
              </a:lnTo>
              <a:lnTo>
                <a:pt x="35194" y="212407"/>
              </a:lnTo>
              <a:lnTo>
                <a:pt x="31241" y="200405"/>
              </a:lnTo>
              <a:lnTo>
                <a:pt x="25003" y="189547"/>
              </a:lnTo>
              <a:lnTo>
                <a:pt x="16763" y="179831"/>
              </a:lnTo>
            </a:path>
            <a:path w="36830" h="360045">
              <a:moveTo>
                <a:pt x="18287" y="269747"/>
              </a:moveTo>
              <a:lnTo>
                <a:pt x="10286" y="279463"/>
              </a:lnTo>
              <a:lnTo>
                <a:pt x="4571" y="290321"/>
              </a:lnTo>
              <a:lnTo>
                <a:pt x="1142" y="302323"/>
              </a:lnTo>
              <a:lnTo>
                <a:pt x="0" y="315467"/>
              </a:lnTo>
              <a:lnTo>
                <a:pt x="1142" y="327732"/>
              </a:lnTo>
              <a:lnTo>
                <a:pt x="4571" y="339283"/>
              </a:lnTo>
              <a:lnTo>
                <a:pt x="10286" y="349977"/>
              </a:lnTo>
              <a:lnTo>
                <a:pt x="18287" y="35967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50</xdr:col>
      <xdr:colOff>161925</xdr:colOff>
      <xdr:row>12</xdr:row>
      <xdr:rowOff>9525</xdr:rowOff>
    </xdr:from>
    <xdr:ext cx="45719" cy="2047875"/>
    <xdr:sp macro="" textlink="">
      <xdr:nvSpPr>
        <xdr:cNvPr id="62" name="Shape 113">
          <a:extLst>
            <a:ext uri="{FF2B5EF4-FFF2-40B4-BE49-F238E27FC236}">
              <a16:creationId xmlns:a16="http://schemas.microsoft.com/office/drawing/2014/main" id="{3B056588-D175-49C7-BEF8-F816D7C7CA6C}"/>
            </a:ext>
          </a:extLst>
        </xdr:cNvPr>
        <xdr:cNvSpPr/>
      </xdr:nvSpPr>
      <xdr:spPr>
        <a:xfrm>
          <a:off x="10306050" y="2276475"/>
          <a:ext cx="45719" cy="2047875"/>
        </a:xfrm>
        <a:custGeom>
          <a:avLst/>
          <a:gdLst/>
          <a:ahLst/>
          <a:cxnLst/>
          <a:rect l="0" t="0" r="0" b="0"/>
          <a:pathLst>
            <a:path w="35560" h="1978660">
              <a:moveTo>
                <a:pt x="15239" y="91439"/>
              </a:moveTo>
              <a:lnTo>
                <a:pt x="23479" y="81510"/>
              </a:lnTo>
              <a:lnTo>
                <a:pt x="29717" y="70294"/>
              </a:lnTo>
              <a:lnTo>
                <a:pt x="33670" y="58221"/>
              </a:lnTo>
              <a:lnTo>
                <a:pt x="35051" y="45719"/>
              </a:lnTo>
              <a:lnTo>
                <a:pt x="33670" y="32575"/>
              </a:lnTo>
              <a:lnTo>
                <a:pt x="29717" y="20573"/>
              </a:lnTo>
              <a:lnTo>
                <a:pt x="23479" y="9715"/>
              </a:lnTo>
              <a:lnTo>
                <a:pt x="15239" y="0"/>
              </a:lnTo>
            </a:path>
            <a:path w="35560" h="1978660">
              <a:moveTo>
                <a:pt x="19811" y="86867"/>
              </a:moveTo>
              <a:lnTo>
                <a:pt x="10929" y="96821"/>
              </a:lnTo>
              <a:lnTo>
                <a:pt x="4762" y="108203"/>
              </a:lnTo>
              <a:lnTo>
                <a:pt x="1166" y="120729"/>
              </a:lnTo>
              <a:lnTo>
                <a:pt x="0" y="134111"/>
              </a:lnTo>
              <a:lnTo>
                <a:pt x="1142" y="147494"/>
              </a:lnTo>
              <a:lnTo>
                <a:pt x="4571" y="160019"/>
              </a:lnTo>
              <a:lnTo>
                <a:pt x="10286" y="171402"/>
              </a:lnTo>
              <a:lnTo>
                <a:pt x="18287" y="181355"/>
              </a:lnTo>
            </a:path>
            <a:path w="35560" h="1978660">
              <a:moveTo>
                <a:pt x="15239" y="271271"/>
              </a:moveTo>
              <a:lnTo>
                <a:pt x="23479" y="261342"/>
              </a:lnTo>
              <a:lnTo>
                <a:pt x="29717" y="250126"/>
              </a:lnTo>
              <a:lnTo>
                <a:pt x="33670" y="238053"/>
              </a:lnTo>
              <a:lnTo>
                <a:pt x="35051" y="225551"/>
              </a:lnTo>
              <a:lnTo>
                <a:pt x="33670" y="212407"/>
              </a:lnTo>
              <a:lnTo>
                <a:pt x="29717" y="200405"/>
              </a:lnTo>
              <a:lnTo>
                <a:pt x="23479" y="189547"/>
              </a:lnTo>
              <a:lnTo>
                <a:pt x="15239" y="179831"/>
              </a:lnTo>
            </a:path>
            <a:path w="35560" h="1978660">
              <a:moveTo>
                <a:pt x="18287" y="266699"/>
              </a:moveTo>
              <a:lnTo>
                <a:pt x="10286" y="276653"/>
              </a:lnTo>
              <a:lnTo>
                <a:pt x="4571" y="288035"/>
              </a:lnTo>
              <a:lnTo>
                <a:pt x="1142" y="300561"/>
              </a:lnTo>
              <a:lnTo>
                <a:pt x="0" y="313943"/>
              </a:lnTo>
              <a:lnTo>
                <a:pt x="1142" y="326445"/>
              </a:lnTo>
              <a:lnTo>
                <a:pt x="4571" y="338518"/>
              </a:lnTo>
              <a:lnTo>
                <a:pt x="10286" y="349734"/>
              </a:lnTo>
              <a:lnTo>
                <a:pt x="18287" y="359663"/>
              </a:lnTo>
            </a:path>
            <a:path w="35560" h="1978660">
              <a:moveTo>
                <a:pt x="15239" y="451103"/>
              </a:moveTo>
              <a:lnTo>
                <a:pt x="23479" y="441150"/>
              </a:lnTo>
              <a:lnTo>
                <a:pt x="29717" y="429767"/>
              </a:lnTo>
              <a:lnTo>
                <a:pt x="33670" y="417242"/>
              </a:lnTo>
              <a:lnTo>
                <a:pt x="35051" y="403859"/>
              </a:lnTo>
              <a:lnTo>
                <a:pt x="33670" y="391358"/>
              </a:lnTo>
              <a:lnTo>
                <a:pt x="29717" y="379285"/>
              </a:lnTo>
              <a:lnTo>
                <a:pt x="23479" y="368069"/>
              </a:lnTo>
              <a:lnTo>
                <a:pt x="15239" y="358139"/>
              </a:lnTo>
            </a:path>
            <a:path w="35560" h="1978660">
              <a:moveTo>
                <a:pt x="18287" y="446531"/>
              </a:moveTo>
              <a:lnTo>
                <a:pt x="10286" y="456485"/>
              </a:lnTo>
              <a:lnTo>
                <a:pt x="4571" y="467867"/>
              </a:lnTo>
              <a:lnTo>
                <a:pt x="1142" y="480393"/>
              </a:lnTo>
              <a:lnTo>
                <a:pt x="0" y="493775"/>
              </a:lnTo>
              <a:lnTo>
                <a:pt x="1142" y="506277"/>
              </a:lnTo>
              <a:lnTo>
                <a:pt x="4571" y="518350"/>
              </a:lnTo>
              <a:lnTo>
                <a:pt x="10286" y="529566"/>
              </a:lnTo>
              <a:lnTo>
                <a:pt x="18287" y="539495"/>
              </a:lnTo>
            </a:path>
            <a:path w="35560" h="1978660">
              <a:moveTo>
                <a:pt x="15239" y="630935"/>
              </a:moveTo>
              <a:lnTo>
                <a:pt x="23479" y="620982"/>
              </a:lnTo>
              <a:lnTo>
                <a:pt x="29717" y="609599"/>
              </a:lnTo>
              <a:lnTo>
                <a:pt x="33670" y="597074"/>
              </a:lnTo>
              <a:lnTo>
                <a:pt x="35051" y="583691"/>
              </a:lnTo>
              <a:lnTo>
                <a:pt x="33670" y="571190"/>
              </a:lnTo>
              <a:lnTo>
                <a:pt x="29717" y="559117"/>
              </a:lnTo>
              <a:lnTo>
                <a:pt x="23479" y="547901"/>
              </a:lnTo>
              <a:lnTo>
                <a:pt x="15239" y="537971"/>
              </a:lnTo>
            </a:path>
            <a:path w="35560" h="1978660">
              <a:moveTo>
                <a:pt x="18287" y="626363"/>
              </a:moveTo>
              <a:lnTo>
                <a:pt x="10286" y="636317"/>
              </a:lnTo>
              <a:lnTo>
                <a:pt x="4571" y="647699"/>
              </a:lnTo>
              <a:lnTo>
                <a:pt x="1142" y="660225"/>
              </a:lnTo>
              <a:lnTo>
                <a:pt x="0" y="673607"/>
              </a:lnTo>
              <a:lnTo>
                <a:pt x="1142" y="686109"/>
              </a:lnTo>
              <a:lnTo>
                <a:pt x="4571" y="698182"/>
              </a:lnTo>
              <a:lnTo>
                <a:pt x="10286" y="709398"/>
              </a:lnTo>
              <a:lnTo>
                <a:pt x="18287" y="719327"/>
              </a:lnTo>
            </a:path>
            <a:path w="35560" h="1978660">
              <a:moveTo>
                <a:pt x="15239" y="809243"/>
              </a:moveTo>
              <a:lnTo>
                <a:pt x="23479" y="799314"/>
              </a:lnTo>
              <a:lnTo>
                <a:pt x="29717" y="788098"/>
              </a:lnTo>
              <a:lnTo>
                <a:pt x="33670" y="776025"/>
              </a:lnTo>
              <a:lnTo>
                <a:pt x="35051" y="763523"/>
              </a:lnTo>
              <a:lnTo>
                <a:pt x="33670" y="750379"/>
              </a:lnTo>
              <a:lnTo>
                <a:pt x="29717" y="738377"/>
              </a:lnTo>
              <a:lnTo>
                <a:pt x="23479" y="727519"/>
              </a:lnTo>
              <a:lnTo>
                <a:pt x="15239" y="717803"/>
              </a:lnTo>
            </a:path>
            <a:path w="35560" h="1978660">
              <a:moveTo>
                <a:pt x="18287" y="806195"/>
              </a:moveTo>
              <a:lnTo>
                <a:pt x="10286" y="816149"/>
              </a:lnTo>
              <a:lnTo>
                <a:pt x="4571" y="827531"/>
              </a:lnTo>
              <a:lnTo>
                <a:pt x="1142" y="840057"/>
              </a:lnTo>
              <a:lnTo>
                <a:pt x="0" y="853439"/>
              </a:lnTo>
              <a:lnTo>
                <a:pt x="1142" y="865941"/>
              </a:lnTo>
              <a:lnTo>
                <a:pt x="4571" y="878014"/>
              </a:lnTo>
              <a:lnTo>
                <a:pt x="10286" y="889230"/>
              </a:lnTo>
              <a:lnTo>
                <a:pt x="18287" y="899159"/>
              </a:lnTo>
            </a:path>
            <a:path w="35560" h="1978660">
              <a:moveTo>
                <a:pt x="15239" y="989075"/>
              </a:moveTo>
              <a:lnTo>
                <a:pt x="23479" y="979146"/>
              </a:lnTo>
              <a:lnTo>
                <a:pt x="29717" y="967930"/>
              </a:lnTo>
              <a:lnTo>
                <a:pt x="33670" y="955857"/>
              </a:lnTo>
              <a:lnTo>
                <a:pt x="35051" y="943355"/>
              </a:lnTo>
              <a:lnTo>
                <a:pt x="33670" y="930211"/>
              </a:lnTo>
              <a:lnTo>
                <a:pt x="29717" y="918209"/>
              </a:lnTo>
              <a:lnTo>
                <a:pt x="23479" y="907351"/>
              </a:lnTo>
              <a:lnTo>
                <a:pt x="15239" y="897635"/>
              </a:lnTo>
            </a:path>
            <a:path w="35560" h="1978660">
              <a:moveTo>
                <a:pt x="18287" y="986027"/>
              </a:moveTo>
              <a:lnTo>
                <a:pt x="10286" y="995981"/>
              </a:lnTo>
              <a:lnTo>
                <a:pt x="4571" y="1007363"/>
              </a:lnTo>
              <a:lnTo>
                <a:pt x="1142" y="1019889"/>
              </a:lnTo>
              <a:lnTo>
                <a:pt x="0" y="1033271"/>
              </a:lnTo>
              <a:lnTo>
                <a:pt x="1142" y="1045773"/>
              </a:lnTo>
              <a:lnTo>
                <a:pt x="4571" y="1057846"/>
              </a:lnTo>
              <a:lnTo>
                <a:pt x="10286" y="1069062"/>
              </a:lnTo>
              <a:lnTo>
                <a:pt x="18287" y="1078991"/>
              </a:lnTo>
            </a:path>
            <a:path w="35560" h="1978660">
              <a:moveTo>
                <a:pt x="15239" y="1168907"/>
              </a:moveTo>
              <a:lnTo>
                <a:pt x="23479" y="1158978"/>
              </a:lnTo>
              <a:lnTo>
                <a:pt x="29717" y="1147762"/>
              </a:lnTo>
              <a:lnTo>
                <a:pt x="33670" y="1135689"/>
              </a:lnTo>
              <a:lnTo>
                <a:pt x="35051" y="1123187"/>
              </a:lnTo>
              <a:lnTo>
                <a:pt x="33670" y="1110043"/>
              </a:lnTo>
              <a:lnTo>
                <a:pt x="29717" y="1098041"/>
              </a:lnTo>
              <a:lnTo>
                <a:pt x="23479" y="1087183"/>
              </a:lnTo>
              <a:lnTo>
                <a:pt x="15239" y="1077467"/>
              </a:lnTo>
            </a:path>
            <a:path w="35560" h="1978660">
              <a:moveTo>
                <a:pt x="18287" y="1165859"/>
              </a:moveTo>
              <a:lnTo>
                <a:pt x="10286" y="1175813"/>
              </a:lnTo>
              <a:lnTo>
                <a:pt x="4571" y="1187195"/>
              </a:lnTo>
              <a:lnTo>
                <a:pt x="1142" y="1199721"/>
              </a:lnTo>
              <a:lnTo>
                <a:pt x="0" y="1213103"/>
              </a:lnTo>
              <a:lnTo>
                <a:pt x="1142" y="1225605"/>
              </a:lnTo>
              <a:lnTo>
                <a:pt x="4571" y="1237678"/>
              </a:lnTo>
              <a:lnTo>
                <a:pt x="10286" y="1248894"/>
              </a:lnTo>
              <a:lnTo>
                <a:pt x="18287" y="1258823"/>
              </a:lnTo>
            </a:path>
            <a:path w="35560" h="1978660">
              <a:moveTo>
                <a:pt x="15239" y="1348739"/>
              </a:moveTo>
              <a:lnTo>
                <a:pt x="23479" y="1338810"/>
              </a:lnTo>
              <a:lnTo>
                <a:pt x="29717" y="1327594"/>
              </a:lnTo>
              <a:lnTo>
                <a:pt x="33670" y="1315521"/>
              </a:lnTo>
              <a:lnTo>
                <a:pt x="35051" y="1303019"/>
              </a:lnTo>
              <a:lnTo>
                <a:pt x="33670" y="1289875"/>
              </a:lnTo>
              <a:lnTo>
                <a:pt x="29717" y="1277873"/>
              </a:lnTo>
              <a:lnTo>
                <a:pt x="23479" y="1267015"/>
              </a:lnTo>
              <a:lnTo>
                <a:pt x="15239" y="1257299"/>
              </a:lnTo>
            </a:path>
            <a:path w="35560" h="1978660">
              <a:moveTo>
                <a:pt x="18287" y="1345691"/>
              </a:moveTo>
              <a:lnTo>
                <a:pt x="10286" y="1355645"/>
              </a:lnTo>
              <a:lnTo>
                <a:pt x="4571" y="1367027"/>
              </a:lnTo>
              <a:lnTo>
                <a:pt x="1142" y="1379553"/>
              </a:lnTo>
              <a:lnTo>
                <a:pt x="0" y="1392935"/>
              </a:lnTo>
              <a:lnTo>
                <a:pt x="1142" y="1405437"/>
              </a:lnTo>
              <a:lnTo>
                <a:pt x="4571" y="1417510"/>
              </a:lnTo>
              <a:lnTo>
                <a:pt x="10286" y="1428726"/>
              </a:lnTo>
              <a:lnTo>
                <a:pt x="18287" y="1438655"/>
              </a:lnTo>
            </a:path>
            <a:path w="35560" h="1978660">
              <a:moveTo>
                <a:pt x="15239" y="1528571"/>
              </a:moveTo>
              <a:lnTo>
                <a:pt x="23479" y="1518642"/>
              </a:lnTo>
              <a:lnTo>
                <a:pt x="29717" y="1507426"/>
              </a:lnTo>
              <a:lnTo>
                <a:pt x="33670" y="1495353"/>
              </a:lnTo>
              <a:lnTo>
                <a:pt x="35051" y="1482851"/>
              </a:lnTo>
              <a:lnTo>
                <a:pt x="33670" y="1469707"/>
              </a:lnTo>
              <a:lnTo>
                <a:pt x="29717" y="1457705"/>
              </a:lnTo>
              <a:lnTo>
                <a:pt x="23479" y="1446847"/>
              </a:lnTo>
              <a:lnTo>
                <a:pt x="15239" y="1437131"/>
              </a:lnTo>
            </a:path>
            <a:path w="35560" h="1978660">
              <a:moveTo>
                <a:pt x="18287" y="1525523"/>
              </a:moveTo>
              <a:lnTo>
                <a:pt x="10286" y="1535477"/>
              </a:lnTo>
              <a:lnTo>
                <a:pt x="4571" y="1546859"/>
              </a:lnTo>
              <a:lnTo>
                <a:pt x="1142" y="1559385"/>
              </a:lnTo>
              <a:lnTo>
                <a:pt x="0" y="1572767"/>
              </a:lnTo>
              <a:lnTo>
                <a:pt x="1142" y="1585269"/>
              </a:lnTo>
              <a:lnTo>
                <a:pt x="4571" y="1597342"/>
              </a:lnTo>
              <a:lnTo>
                <a:pt x="10286" y="1608558"/>
              </a:lnTo>
              <a:lnTo>
                <a:pt x="18287" y="1618487"/>
              </a:lnTo>
            </a:path>
            <a:path w="35560" h="1978660">
              <a:moveTo>
                <a:pt x="15239" y="1708403"/>
              </a:moveTo>
              <a:lnTo>
                <a:pt x="23479" y="1698474"/>
              </a:lnTo>
              <a:lnTo>
                <a:pt x="29717" y="1687258"/>
              </a:lnTo>
              <a:lnTo>
                <a:pt x="33670" y="1675185"/>
              </a:lnTo>
              <a:lnTo>
                <a:pt x="35051" y="1662683"/>
              </a:lnTo>
              <a:lnTo>
                <a:pt x="33670" y="1649539"/>
              </a:lnTo>
              <a:lnTo>
                <a:pt x="29717" y="1637537"/>
              </a:lnTo>
              <a:lnTo>
                <a:pt x="23479" y="1626679"/>
              </a:lnTo>
              <a:lnTo>
                <a:pt x="15239" y="1616963"/>
              </a:lnTo>
            </a:path>
            <a:path w="35560" h="1978660">
              <a:moveTo>
                <a:pt x="18287" y="1705355"/>
              </a:moveTo>
              <a:lnTo>
                <a:pt x="10286" y="1715309"/>
              </a:lnTo>
              <a:lnTo>
                <a:pt x="4571" y="1726691"/>
              </a:lnTo>
              <a:lnTo>
                <a:pt x="1142" y="1739217"/>
              </a:lnTo>
              <a:lnTo>
                <a:pt x="0" y="1752599"/>
              </a:lnTo>
              <a:lnTo>
                <a:pt x="1142" y="1765101"/>
              </a:lnTo>
              <a:lnTo>
                <a:pt x="4571" y="1777174"/>
              </a:lnTo>
              <a:lnTo>
                <a:pt x="10286" y="1788390"/>
              </a:lnTo>
              <a:lnTo>
                <a:pt x="18287" y="1798319"/>
              </a:lnTo>
            </a:path>
            <a:path w="35560" h="1978660">
              <a:moveTo>
                <a:pt x="15239" y="1888235"/>
              </a:moveTo>
              <a:lnTo>
                <a:pt x="23479" y="1878306"/>
              </a:lnTo>
              <a:lnTo>
                <a:pt x="29717" y="1867090"/>
              </a:lnTo>
              <a:lnTo>
                <a:pt x="33670" y="1855017"/>
              </a:lnTo>
              <a:lnTo>
                <a:pt x="35051" y="1842515"/>
              </a:lnTo>
              <a:lnTo>
                <a:pt x="33670" y="1829371"/>
              </a:lnTo>
              <a:lnTo>
                <a:pt x="29717" y="1817369"/>
              </a:lnTo>
              <a:lnTo>
                <a:pt x="23479" y="1806511"/>
              </a:lnTo>
              <a:lnTo>
                <a:pt x="15239" y="1796795"/>
              </a:lnTo>
            </a:path>
            <a:path w="35560" h="1978660">
              <a:moveTo>
                <a:pt x="18287" y="1885187"/>
              </a:moveTo>
              <a:lnTo>
                <a:pt x="10286" y="1895141"/>
              </a:lnTo>
              <a:lnTo>
                <a:pt x="4571" y="1906523"/>
              </a:lnTo>
              <a:lnTo>
                <a:pt x="1142" y="1919049"/>
              </a:lnTo>
              <a:lnTo>
                <a:pt x="0" y="1932431"/>
              </a:lnTo>
              <a:lnTo>
                <a:pt x="1142" y="1944933"/>
              </a:lnTo>
              <a:lnTo>
                <a:pt x="4571" y="1957006"/>
              </a:lnTo>
              <a:lnTo>
                <a:pt x="10286" y="1968222"/>
              </a:lnTo>
              <a:lnTo>
                <a:pt x="18287" y="1978151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twoCellAnchor editAs="oneCell">
    <xdr:from>
      <xdr:col>0</xdr:col>
      <xdr:colOff>9525</xdr:colOff>
      <xdr:row>30</xdr:row>
      <xdr:rowOff>38100</xdr:rowOff>
    </xdr:from>
    <xdr:to>
      <xdr:col>1</xdr:col>
      <xdr:colOff>0</xdr:colOff>
      <xdr:row>31</xdr:row>
      <xdr:rowOff>22334</xdr:rowOff>
    </xdr:to>
    <xdr:pic>
      <xdr:nvPicPr>
        <xdr:cNvPr id="63" name="Obrázek 62">
          <a:extLst>
            <a:ext uri="{FF2B5EF4-FFF2-40B4-BE49-F238E27FC236}">
              <a16:creationId xmlns:a16="http://schemas.microsoft.com/office/drawing/2014/main" id="{50C49E6E-D235-44E7-9D78-DEC834FB2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315075"/>
          <a:ext cx="200025" cy="174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19051</xdr:colOff>
      <xdr:row>37</xdr:row>
      <xdr:rowOff>0</xdr:rowOff>
    </xdr:from>
    <xdr:to>
      <xdr:col>0</xdr:col>
      <xdr:colOff>144873</xdr:colOff>
      <xdr:row>38</xdr:row>
      <xdr:rowOff>9525</xdr:rowOff>
    </xdr:to>
    <xdr:pic>
      <xdr:nvPicPr>
        <xdr:cNvPr id="64" name="Obrázek 63">
          <a:extLst>
            <a:ext uri="{FF2B5EF4-FFF2-40B4-BE49-F238E27FC236}">
              <a16:creationId xmlns:a16="http://schemas.microsoft.com/office/drawing/2014/main" id="{0055220D-A5AA-4316-836D-225344DD3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1" y="7610475"/>
          <a:ext cx="125822" cy="200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F337A-5DAE-4761-897B-CFF29F103EA6}">
  <sheetPr>
    <pageSetUpPr fitToPage="1"/>
  </sheetPr>
  <dimension ref="A1:BV55"/>
  <sheetViews>
    <sheetView tabSelected="1" zoomScaleNormal="100" workbookViewId="0">
      <selection activeCell="BA8" sqref="BA8"/>
    </sheetView>
  </sheetViews>
  <sheetFormatPr defaultRowHeight="15" x14ac:dyDescent="0.25"/>
  <cols>
    <col min="1" max="1" width="3.140625" style="1" customWidth="1"/>
    <col min="2" max="2" width="3.140625" customWidth="1"/>
    <col min="3" max="3" width="22.28515625" customWidth="1"/>
    <col min="4" max="4" width="5.7109375" customWidth="1"/>
    <col min="5" max="5" width="2.85546875" style="2" hidden="1" customWidth="1"/>
    <col min="6" max="7" width="2.85546875" customWidth="1"/>
    <col min="8" max="8" width="2.140625" customWidth="1"/>
    <col min="9" max="10" width="2.85546875" customWidth="1"/>
    <col min="11" max="11" width="2.140625" customWidth="1"/>
    <col min="12" max="13" width="2.85546875" customWidth="1"/>
    <col min="14" max="14" width="2.140625" customWidth="1"/>
    <col min="15" max="15" width="2.85546875" customWidth="1"/>
    <col min="16" max="16" width="2.85546875" style="6" customWidth="1"/>
    <col min="17" max="17" width="2.140625" customWidth="1"/>
    <col min="18" max="19" width="2.85546875" customWidth="1"/>
    <col min="20" max="20" width="2.140625" customWidth="1"/>
    <col min="21" max="22" width="2.85546875" customWidth="1"/>
    <col min="23" max="23" width="2.140625" customWidth="1"/>
    <col min="24" max="24" width="2.85546875" customWidth="1"/>
    <col min="25" max="25" width="2.7109375" customWidth="1"/>
    <col min="26" max="26" width="2.140625" customWidth="1"/>
    <col min="27" max="28" width="2.85546875" customWidth="1"/>
    <col min="29" max="29" width="2.140625" customWidth="1"/>
    <col min="30" max="31" width="2.85546875" customWidth="1"/>
    <col min="32" max="32" width="2.140625" customWidth="1"/>
    <col min="33" max="34" width="2.85546875" customWidth="1"/>
    <col min="35" max="35" width="2.140625" customWidth="1"/>
    <col min="36" max="37" width="2.85546875" customWidth="1"/>
    <col min="38" max="38" width="2.140625" customWidth="1"/>
    <col min="39" max="39" width="2.85546875" customWidth="1"/>
    <col min="40" max="40" width="2.85546875" style="6" customWidth="1"/>
    <col min="41" max="41" width="2.140625" customWidth="1"/>
    <col min="42" max="42" width="3" customWidth="1"/>
    <col min="43" max="43" width="2.85546875" customWidth="1"/>
    <col min="44" max="44" width="2.140625" customWidth="1"/>
    <col min="45" max="46" width="2.85546875" customWidth="1"/>
    <col min="47" max="47" width="2.140625" customWidth="1"/>
    <col min="48" max="49" width="2.85546875" customWidth="1"/>
    <col min="50" max="50" width="2.140625" customWidth="1"/>
    <col min="51" max="52" width="2.85546875" customWidth="1"/>
    <col min="53" max="53" width="2.140625" customWidth="1"/>
    <col min="54" max="55" width="2.85546875" customWidth="1"/>
    <col min="56" max="56" width="2.140625" customWidth="1"/>
    <col min="57" max="58" width="2.85546875" customWidth="1"/>
    <col min="59" max="59" width="2.140625" customWidth="1"/>
    <col min="60" max="61" width="2.85546875" customWidth="1"/>
    <col min="62" max="62" width="2.140625" customWidth="1"/>
    <col min="63" max="64" width="2.85546875" customWidth="1"/>
    <col min="65" max="65" width="2.140625" customWidth="1"/>
    <col min="66" max="67" width="2.85546875" customWidth="1"/>
    <col min="68" max="68" width="2.140625" customWidth="1"/>
    <col min="69" max="69" width="2.85546875" style="4" customWidth="1"/>
    <col min="70" max="70" width="2.85546875" customWidth="1"/>
    <col min="71" max="71" width="2.140625" customWidth="1"/>
    <col min="72" max="72" width="2.85546875" customWidth="1"/>
    <col min="73" max="73" width="2.85546875" style="6" customWidth="1"/>
  </cols>
  <sheetData>
    <row r="1" spans="1:74" ht="22.5" customHeight="1" x14ac:dyDescent="0.25">
      <c r="A1" s="3" t="s">
        <v>32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2" t="s">
        <v>33</v>
      </c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</row>
    <row r="2" spans="1:74" ht="12.75" customHeight="1" x14ac:dyDescent="0.25">
      <c r="A2" s="5" t="s">
        <v>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4" ht="10.5" customHeight="1" x14ac:dyDescent="0.25"/>
    <row r="4" spans="1:74" ht="17.25" customHeight="1" x14ac:dyDescent="0.25">
      <c r="A4" s="29" t="s">
        <v>0</v>
      </c>
      <c r="B4" s="37" t="s">
        <v>26</v>
      </c>
      <c r="C4" s="38"/>
      <c r="D4" s="43"/>
      <c r="E4" s="49"/>
      <c r="F4" s="42">
        <v>1</v>
      </c>
      <c r="G4" s="33"/>
      <c r="H4" s="71"/>
      <c r="I4" s="33">
        <v>2</v>
      </c>
      <c r="J4" s="33"/>
      <c r="K4" s="71"/>
      <c r="L4" s="33">
        <v>3</v>
      </c>
      <c r="M4" s="33"/>
      <c r="N4" s="67"/>
      <c r="O4" s="34">
        <v>4</v>
      </c>
      <c r="P4" s="34"/>
      <c r="Q4" s="67"/>
      <c r="R4" s="33">
        <v>5</v>
      </c>
      <c r="S4" s="33"/>
      <c r="T4" s="71"/>
      <c r="U4" s="33">
        <v>6</v>
      </c>
      <c r="V4" s="33"/>
      <c r="W4" s="71"/>
      <c r="X4" s="33">
        <v>7</v>
      </c>
      <c r="Y4" s="33"/>
      <c r="Z4" s="71"/>
      <c r="AA4" s="33">
        <v>8</v>
      </c>
      <c r="AB4" s="33"/>
      <c r="AC4" s="71"/>
      <c r="AD4" s="33">
        <v>9</v>
      </c>
      <c r="AE4" s="33"/>
      <c r="AF4" s="71"/>
      <c r="AG4" s="33">
        <v>10</v>
      </c>
      <c r="AH4" s="33"/>
      <c r="AI4" s="71"/>
      <c r="AJ4" s="33">
        <v>11</v>
      </c>
      <c r="AK4" s="33"/>
      <c r="AL4" s="71"/>
      <c r="AM4" s="33">
        <v>12</v>
      </c>
      <c r="AN4" s="33"/>
      <c r="AO4" s="71"/>
      <c r="AP4" s="33">
        <v>13</v>
      </c>
      <c r="AQ4" s="33"/>
      <c r="AR4" s="67"/>
      <c r="AS4" s="34">
        <v>14</v>
      </c>
      <c r="AT4" s="34"/>
      <c r="AU4" s="85"/>
      <c r="AV4" s="35">
        <v>15</v>
      </c>
      <c r="AW4" s="35"/>
      <c r="AX4" s="71"/>
      <c r="AY4" s="33">
        <v>16</v>
      </c>
      <c r="AZ4" s="33"/>
      <c r="BA4" s="71"/>
      <c r="BB4" s="33">
        <v>17</v>
      </c>
      <c r="BC4" s="33"/>
      <c r="BD4" s="71"/>
      <c r="BE4" s="33">
        <v>18</v>
      </c>
      <c r="BF4" s="33"/>
      <c r="BG4" s="71"/>
      <c r="BH4" s="33">
        <v>19</v>
      </c>
      <c r="BI4" s="33"/>
      <c r="BJ4" s="71"/>
      <c r="BK4" s="33">
        <v>20</v>
      </c>
      <c r="BL4" s="33"/>
      <c r="BM4" s="71"/>
      <c r="BN4" s="33">
        <v>21</v>
      </c>
      <c r="BO4" s="33"/>
      <c r="BP4" s="71"/>
      <c r="BQ4" s="35">
        <v>22</v>
      </c>
      <c r="BR4" s="35"/>
      <c r="BS4" s="85"/>
      <c r="BT4" s="35">
        <v>23</v>
      </c>
      <c r="BU4" s="36"/>
      <c r="BV4" s="18"/>
    </row>
    <row r="5" spans="1:74" ht="17.25" customHeight="1" x14ac:dyDescent="0.25">
      <c r="A5" s="31"/>
      <c r="B5" s="62"/>
      <c r="C5" s="52"/>
      <c r="D5" s="63"/>
      <c r="E5" s="49"/>
      <c r="F5" s="37"/>
      <c r="G5" s="38"/>
      <c r="H5" s="72"/>
      <c r="I5" s="38"/>
      <c r="J5" s="38"/>
      <c r="K5" s="72"/>
      <c r="L5" s="39"/>
      <c r="M5" s="39"/>
      <c r="N5" s="68"/>
      <c r="O5" s="39"/>
      <c r="P5" s="39"/>
      <c r="Q5" s="68"/>
      <c r="R5" s="38"/>
      <c r="S5" s="38"/>
      <c r="T5" s="72"/>
      <c r="U5" s="38"/>
      <c r="V5" s="38"/>
      <c r="W5" s="72"/>
      <c r="X5" s="39"/>
      <c r="Y5" s="39"/>
      <c r="Z5" s="72"/>
      <c r="AA5" s="38"/>
      <c r="AB5" s="38"/>
      <c r="AC5" s="72"/>
      <c r="AD5" s="38"/>
      <c r="AE5" s="38"/>
      <c r="AF5" s="72"/>
      <c r="AG5" s="38"/>
      <c r="AH5" s="38"/>
      <c r="AI5" s="72"/>
      <c r="AJ5" s="38"/>
      <c r="AK5" s="38"/>
      <c r="AL5" s="72"/>
      <c r="AM5" s="39"/>
      <c r="AN5" s="39"/>
      <c r="AO5" s="72"/>
      <c r="AP5" s="38"/>
      <c r="AQ5" s="38"/>
      <c r="AR5" s="68"/>
      <c r="AS5" s="39"/>
      <c r="AT5" s="39"/>
      <c r="AU5" s="86"/>
      <c r="AV5" s="40"/>
      <c r="AW5" s="40"/>
      <c r="AX5" s="72"/>
      <c r="AY5" s="38"/>
      <c r="AZ5" s="38"/>
      <c r="BA5" s="72"/>
      <c r="BB5" s="38"/>
      <c r="BC5" s="38"/>
      <c r="BD5" s="72"/>
      <c r="BE5" s="38"/>
      <c r="BF5" s="38"/>
      <c r="BG5" s="72"/>
      <c r="BH5" s="38"/>
      <c r="BI5" s="38"/>
      <c r="BJ5" s="72"/>
      <c r="BK5" s="38"/>
      <c r="BL5" s="38"/>
      <c r="BM5" s="72"/>
      <c r="BN5" s="38"/>
      <c r="BO5" s="38"/>
      <c r="BP5" s="72"/>
      <c r="BQ5" s="40"/>
      <c r="BR5" s="40"/>
      <c r="BS5" s="86"/>
      <c r="BT5" s="11"/>
      <c r="BU5" s="41"/>
      <c r="BV5" s="18"/>
    </row>
    <row r="6" spans="1:74" ht="18.75" customHeight="1" x14ac:dyDescent="0.25">
      <c r="A6" s="31"/>
      <c r="B6" s="62"/>
      <c r="C6" s="52"/>
      <c r="D6" s="63"/>
      <c r="E6" s="49"/>
      <c r="F6" s="65">
        <v>41</v>
      </c>
      <c r="G6" s="54"/>
      <c r="H6" s="73"/>
      <c r="I6" s="54">
        <v>42</v>
      </c>
      <c r="J6" s="54"/>
      <c r="K6" s="73"/>
      <c r="L6" s="50"/>
      <c r="M6" s="50"/>
      <c r="N6" s="69"/>
      <c r="O6" s="54">
        <v>41</v>
      </c>
      <c r="P6" s="54"/>
      <c r="Q6" s="69"/>
      <c r="R6" s="48"/>
      <c r="S6" s="48"/>
      <c r="T6" s="73"/>
      <c r="U6" s="48"/>
      <c r="V6" s="48"/>
      <c r="W6" s="73"/>
      <c r="X6" s="54">
        <v>10</v>
      </c>
      <c r="Y6" s="54"/>
      <c r="Z6" s="73"/>
      <c r="AA6" s="48"/>
      <c r="AB6" s="48"/>
      <c r="AC6" s="73"/>
      <c r="AD6" s="48"/>
      <c r="AE6" s="48"/>
      <c r="AF6" s="73"/>
      <c r="AG6" s="48"/>
      <c r="AH6" s="48"/>
      <c r="AI6" s="73"/>
      <c r="AJ6" s="54">
        <v>20</v>
      </c>
      <c r="AK6" s="54"/>
      <c r="AL6" s="73"/>
      <c r="AM6" s="50"/>
      <c r="AN6" s="50"/>
      <c r="AO6" s="73"/>
      <c r="AP6" s="48"/>
      <c r="AQ6" s="48"/>
      <c r="AR6" s="69"/>
      <c r="AS6" s="54">
        <v>10</v>
      </c>
      <c r="AT6" s="54"/>
      <c r="AU6" s="83"/>
      <c r="AV6" s="51"/>
      <c r="AW6" s="51"/>
      <c r="AX6" s="73"/>
      <c r="AY6" s="54">
        <v>11</v>
      </c>
      <c r="AZ6" s="54"/>
      <c r="BA6" s="73"/>
      <c r="BB6" s="54">
        <v>10</v>
      </c>
      <c r="BC6" s="54"/>
      <c r="BD6" s="73"/>
      <c r="BE6" s="48"/>
      <c r="BF6" s="48"/>
      <c r="BG6" s="73"/>
      <c r="BH6" s="48"/>
      <c r="BI6" s="48"/>
      <c r="BJ6" s="73"/>
      <c r="BK6" s="48"/>
      <c r="BL6" s="48"/>
      <c r="BM6" s="73"/>
      <c r="BN6" s="48"/>
      <c r="BO6" s="48"/>
      <c r="BP6" s="73"/>
      <c r="BQ6" s="51"/>
      <c r="BR6" s="51"/>
      <c r="BS6" s="83"/>
      <c r="BT6" s="18"/>
      <c r="BU6" s="47"/>
      <c r="BV6" s="18"/>
    </row>
    <row r="7" spans="1:74" ht="5.25" customHeight="1" x14ac:dyDescent="0.25">
      <c r="A7" s="76"/>
      <c r="B7" s="77"/>
      <c r="C7" s="73"/>
      <c r="D7" s="78"/>
      <c r="E7" s="73"/>
      <c r="F7" s="79"/>
      <c r="G7" s="80"/>
      <c r="H7" s="73"/>
      <c r="I7" s="73"/>
      <c r="J7" s="73"/>
      <c r="K7" s="73"/>
      <c r="L7" s="69"/>
      <c r="M7" s="69"/>
      <c r="N7" s="69"/>
      <c r="O7" s="69"/>
      <c r="P7" s="81"/>
      <c r="Q7" s="69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82"/>
      <c r="AO7" s="73"/>
      <c r="AP7" s="73"/>
      <c r="AQ7" s="73"/>
      <c r="AR7" s="69"/>
      <c r="AS7" s="69"/>
      <c r="AT7" s="83"/>
      <c r="AU7" s="83"/>
      <c r="AV7" s="83"/>
      <c r="AW7" s="8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83"/>
      <c r="BS7" s="83"/>
      <c r="BT7" s="83"/>
      <c r="BU7" s="84"/>
      <c r="BV7" s="18"/>
    </row>
    <row r="8" spans="1:74" x14ac:dyDescent="0.25">
      <c r="A8" s="30">
        <v>1</v>
      </c>
      <c r="B8" s="13" t="s">
        <v>2</v>
      </c>
      <c r="C8" s="57" t="s">
        <v>3</v>
      </c>
      <c r="D8" s="24" t="s">
        <v>1</v>
      </c>
      <c r="E8" s="49">
        <v>0</v>
      </c>
      <c r="F8" s="13">
        <v>5</v>
      </c>
      <c r="G8" s="14" t="s">
        <v>21</v>
      </c>
      <c r="H8" s="73"/>
      <c r="I8" s="15">
        <v>5</v>
      </c>
      <c r="J8" s="14" t="s">
        <v>27</v>
      </c>
      <c r="K8" s="73"/>
      <c r="L8" s="15">
        <v>5</v>
      </c>
      <c r="M8" s="16" t="str">
        <f>J8</f>
        <v>07</v>
      </c>
      <c r="N8" s="69"/>
      <c r="O8" s="15">
        <v>5</v>
      </c>
      <c r="P8" s="16">
        <v>28</v>
      </c>
      <c r="Q8" s="69"/>
      <c r="R8" s="15">
        <v>6</v>
      </c>
      <c r="S8" s="14" t="s">
        <v>21</v>
      </c>
      <c r="T8" s="73"/>
      <c r="U8" s="15">
        <v>6</v>
      </c>
      <c r="V8" s="16">
        <f>35+E8</f>
        <v>35</v>
      </c>
      <c r="W8" s="73"/>
      <c r="X8" s="15">
        <v>7</v>
      </c>
      <c r="Y8" s="14" t="s">
        <v>28</v>
      </c>
      <c r="Z8" s="73"/>
      <c r="AA8" s="15">
        <v>7</v>
      </c>
      <c r="AB8" s="16">
        <f>20+E8</f>
        <v>20</v>
      </c>
      <c r="AC8" s="73"/>
      <c r="AD8" s="15">
        <v>7</v>
      </c>
      <c r="AE8" s="16">
        <f>45+E8</f>
        <v>45</v>
      </c>
      <c r="AF8" s="73"/>
      <c r="AG8" s="15">
        <v>8</v>
      </c>
      <c r="AH8" s="16">
        <f>50+E8</f>
        <v>50</v>
      </c>
      <c r="AI8" s="73"/>
      <c r="AJ8" s="15">
        <v>9</v>
      </c>
      <c r="AK8" s="16">
        <f>30+E8</f>
        <v>30</v>
      </c>
      <c r="AL8" s="73"/>
      <c r="AM8" s="15">
        <v>10</v>
      </c>
      <c r="AN8" s="16">
        <f>30+E8</f>
        <v>30</v>
      </c>
      <c r="AO8" s="73"/>
      <c r="AP8" s="15">
        <v>11</v>
      </c>
      <c r="AQ8" s="16">
        <f>45+E8</f>
        <v>45</v>
      </c>
      <c r="AR8" s="69"/>
      <c r="AS8" s="15">
        <v>12</v>
      </c>
      <c r="AT8" s="16">
        <f>25+E8</f>
        <v>25</v>
      </c>
      <c r="AU8" s="83"/>
      <c r="AV8" s="15">
        <v>13</v>
      </c>
      <c r="AW8" s="14" t="s">
        <v>30</v>
      </c>
      <c r="AX8" s="73"/>
      <c r="AY8" s="15">
        <v>13</v>
      </c>
      <c r="AZ8" s="16">
        <v>35</v>
      </c>
      <c r="BA8" s="73"/>
      <c r="BB8" s="15">
        <v>13</v>
      </c>
      <c r="BC8" s="16">
        <f>35+E8</f>
        <v>35</v>
      </c>
      <c r="BD8" s="73"/>
      <c r="BE8" s="15">
        <v>14</v>
      </c>
      <c r="BF8" s="14" t="s">
        <v>28</v>
      </c>
      <c r="BG8" s="73"/>
      <c r="BH8" s="15">
        <v>15</v>
      </c>
      <c r="BI8" s="14" t="s">
        <v>28</v>
      </c>
      <c r="BJ8" s="73"/>
      <c r="BK8" s="15">
        <v>16</v>
      </c>
      <c r="BL8" s="14" t="s">
        <v>21</v>
      </c>
      <c r="BM8" s="73"/>
      <c r="BN8" s="15">
        <v>18</v>
      </c>
      <c r="BO8" s="16">
        <f>10+E8</f>
        <v>10</v>
      </c>
      <c r="BP8" s="73"/>
      <c r="BQ8" s="15">
        <v>21</v>
      </c>
      <c r="BR8" s="16">
        <f>20+E8</f>
        <v>20</v>
      </c>
      <c r="BS8" s="83"/>
      <c r="BT8" s="15">
        <v>22</v>
      </c>
      <c r="BU8" s="44" t="s">
        <v>28</v>
      </c>
      <c r="BV8" s="18"/>
    </row>
    <row r="9" spans="1:74" x14ac:dyDescent="0.25">
      <c r="A9" s="30">
        <f>A8+1</f>
        <v>2</v>
      </c>
      <c r="B9" s="13"/>
      <c r="C9" s="15" t="s">
        <v>4</v>
      </c>
      <c r="D9" s="24" t="s">
        <v>1</v>
      </c>
      <c r="E9" s="49">
        <v>3</v>
      </c>
      <c r="F9" s="13">
        <v>5</v>
      </c>
      <c r="G9" s="14" t="s">
        <v>22</v>
      </c>
      <c r="H9" s="73"/>
      <c r="I9" s="15">
        <v>5</v>
      </c>
      <c r="J9" s="16">
        <f t="shared" ref="J9:J32" si="0">7+E9</f>
        <v>10</v>
      </c>
      <c r="K9" s="73"/>
      <c r="L9" s="15">
        <v>5</v>
      </c>
      <c r="M9" s="16">
        <f t="shared" ref="M9:M32" si="1">J9</f>
        <v>10</v>
      </c>
      <c r="N9" s="69"/>
      <c r="O9" s="17"/>
      <c r="P9" s="16"/>
      <c r="Q9" s="69"/>
      <c r="R9" s="15">
        <v>6</v>
      </c>
      <c r="S9" s="14" t="s">
        <v>22</v>
      </c>
      <c r="T9" s="73"/>
      <c r="U9" s="15">
        <v>6</v>
      </c>
      <c r="V9" s="16">
        <f t="shared" ref="V9:V32" si="2">35+E9</f>
        <v>38</v>
      </c>
      <c r="W9" s="73"/>
      <c r="X9" s="15">
        <v>7</v>
      </c>
      <c r="Y9" s="14" t="s">
        <v>24</v>
      </c>
      <c r="Z9" s="73"/>
      <c r="AA9" s="15">
        <v>7</v>
      </c>
      <c r="AB9" s="16">
        <v>21</v>
      </c>
      <c r="AC9" s="73"/>
      <c r="AD9" s="15">
        <v>7</v>
      </c>
      <c r="AE9" s="16">
        <f t="shared" ref="AE9:AE32" si="3">45+E9</f>
        <v>48</v>
      </c>
      <c r="AF9" s="73"/>
      <c r="AG9" s="15">
        <v>8</v>
      </c>
      <c r="AH9" s="16">
        <f t="shared" ref="AH9:AH32" si="4">50+E9</f>
        <v>53</v>
      </c>
      <c r="AI9" s="73"/>
      <c r="AJ9" s="15">
        <v>9</v>
      </c>
      <c r="AK9" s="16">
        <f t="shared" ref="AK9:AK32" si="5">30+E9</f>
        <v>33</v>
      </c>
      <c r="AL9" s="73"/>
      <c r="AM9" s="15">
        <v>10</v>
      </c>
      <c r="AN9" s="16">
        <f t="shared" ref="AN9:AN32" si="6">30+E9</f>
        <v>33</v>
      </c>
      <c r="AO9" s="73"/>
      <c r="AP9" s="15">
        <v>11</v>
      </c>
      <c r="AQ9" s="16">
        <f t="shared" ref="AQ9:AQ11" si="7">45+E9</f>
        <v>48</v>
      </c>
      <c r="AR9" s="69"/>
      <c r="AS9" s="15">
        <v>12</v>
      </c>
      <c r="AT9" s="16">
        <f t="shared" ref="AT9:AT11" si="8">25+E9</f>
        <v>28</v>
      </c>
      <c r="AU9" s="83"/>
      <c r="AV9" s="15">
        <v>13</v>
      </c>
      <c r="AW9" s="14" t="s">
        <v>28</v>
      </c>
      <c r="AX9" s="73"/>
      <c r="AY9" s="15"/>
      <c r="AZ9" s="16"/>
      <c r="BA9" s="73"/>
      <c r="BB9" s="15"/>
      <c r="BC9" s="16"/>
      <c r="BD9" s="73"/>
      <c r="BE9" s="15"/>
      <c r="BF9" s="14"/>
      <c r="BG9" s="73"/>
      <c r="BH9" s="15"/>
      <c r="BI9" s="14"/>
      <c r="BJ9" s="73"/>
      <c r="BK9" s="15">
        <v>16</v>
      </c>
      <c r="BL9" s="14" t="s">
        <v>22</v>
      </c>
      <c r="BM9" s="73"/>
      <c r="BN9" s="15">
        <v>18</v>
      </c>
      <c r="BO9" s="16">
        <f t="shared" ref="BO9:BO32" si="9">10+E9</f>
        <v>13</v>
      </c>
      <c r="BP9" s="73"/>
      <c r="BQ9" s="15">
        <v>21</v>
      </c>
      <c r="BR9" s="16">
        <f t="shared" ref="BR9:BR11" si="10">20+E9</f>
        <v>23</v>
      </c>
      <c r="BS9" s="83"/>
      <c r="BT9" s="15"/>
      <c r="BU9" s="44"/>
      <c r="BV9" s="18"/>
    </row>
    <row r="10" spans="1:74" x14ac:dyDescent="0.25">
      <c r="A10" s="30">
        <f t="shared" ref="A10:A13" si="11">A9+1</f>
        <v>3</v>
      </c>
      <c r="B10" s="13"/>
      <c r="C10" s="15" t="s">
        <v>5</v>
      </c>
      <c r="D10" s="24" t="s">
        <v>1</v>
      </c>
      <c r="E10" s="49">
        <v>5</v>
      </c>
      <c r="F10" s="13">
        <v>5</v>
      </c>
      <c r="G10" s="14" t="s">
        <v>23</v>
      </c>
      <c r="H10" s="73"/>
      <c r="I10" s="15">
        <v>5</v>
      </c>
      <c r="J10" s="16">
        <f t="shared" si="0"/>
        <v>12</v>
      </c>
      <c r="K10" s="73"/>
      <c r="L10" s="15">
        <v>5</v>
      </c>
      <c r="M10" s="16">
        <f t="shared" si="1"/>
        <v>12</v>
      </c>
      <c r="N10" s="69"/>
      <c r="O10" s="17"/>
      <c r="P10" s="16"/>
      <c r="Q10" s="69"/>
      <c r="R10" s="15">
        <v>6</v>
      </c>
      <c r="S10" s="14" t="s">
        <v>28</v>
      </c>
      <c r="T10" s="73"/>
      <c r="U10" s="15">
        <v>6</v>
      </c>
      <c r="V10" s="16">
        <f t="shared" si="2"/>
        <v>40</v>
      </c>
      <c r="W10" s="73"/>
      <c r="X10" s="15">
        <v>7</v>
      </c>
      <c r="Y10" s="16">
        <f t="shared" ref="Y10:Y12" si="12">5+E10</f>
        <v>10</v>
      </c>
      <c r="Z10" s="73"/>
      <c r="AA10" s="15">
        <v>7</v>
      </c>
      <c r="AB10" s="16">
        <v>22</v>
      </c>
      <c r="AC10" s="73"/>
      <c r="AD10" s="15">
        <v>7</v>
      </c>
      <c r="AE10" s="16">
        <f t="shared" si="3"/>
        <v>50</v>
      </c>
      <c r="AF10" s="73"/>
      <c r="AG10" s="15">
        <v>8</v>
      </c>
      <c r="AH10" s="16">
        <f t="shared" si="4"/>
        <v>55</v>
      </c>
      <c r="AI10" s="73"/>
      <c r="AJ10" s="15">
        <v>9</v>
      </c>
      <c r="AK10" s="16">
        <f t="shared" si="5"/>
        <v>35</v>
      </c>
      <c r="AL10" s="73"/>
      <c r="AM10" s="15">
        <v>10</v>
      </c>
      <c r="AN10" s="16">
        <f t="shared" si="6"/>
        <v>35</v>
      </c>
      <c r="AO10" s="73"/>
      <c r="AP10" s="15">
        <v>11</v>
      </c>
      <c r="AQ10" s="16">
        <f t="shared" si="7"/>
        <v>50</v>
      </c>
      <c r="AR10" s="69"/>
      <c r="AS10" s="15">
        <v>12</v>
      </c>
      <c r="AT10" s="16">
        <f t="shared" si="8"/>
        <v>30</v>
      </c>
      <c r="AU10" s="83"/>
      <c r="AV10" s="15">
        <v>13</v>
      </c>
      <c r="AW10" s="14" t="s">
        <v>27</v>
      </c>
      <c r="AX10" s="73"/>
      <c r="AY10" s="15"/>
      <c r="AZ10" s="16"/>
      <c r="BA10" s="73"/>
      <c r="BB10" s="15"/>
      <c r="BC10" s="16"/>
      <c r="BD10" s="73"/>
      <c r="BE10" s="15"/>
      <c r="BF10" s="14"/>
      <c r="BG10" s="73"/>
      <c r="BH10" s="15"/>
      <c r="BI10" s="14"/>
      <c r="BJ10" s="73"/>
      <c r="BK10" s="15">
        <v>16</v>
      </c>
      <c r="BL10" s="14" t="s">
        <v>28</v>
      </c>
      <c r="BM10" s="73"/>
      <c r="BN10" s="15">
        <v>18</v>
      </c>
      <c r="BO10" s="16">
        <f t="shared" si="9"/>
        <v>15</v>
      </c>
      <c r="BP10" s="73"/>
      <c r="BQ10" s="15">
        <v>21</v>
      </c>
      <c r="BR10" s="16">
        <f t="shared" si="10"/>
        <v>25</v>
      </c>
      <c r="BS10" s="83"/>
      <c r="BT10" s="15"/>
      <c r="BU10" s="44"/>
      <c r="BV10" s="18"/>
    </row>
    <row r="11" spans="1:74" x14ac:dyDescent="0.25">
      <c r="A11" s="30">
        <f t="shared" si="11"/>
        <v>4</v>
      </c>
      <c r="B11" s="13"/>
      <c r="C11" s="15" t="s">
        <v>12</v>
      </c>
      <c r="D11" s="24" t="s">
        <v>1</v>
      </c>
      <c r="E11" s="49">
        <v>7</v>
      </c>
      <c r="F11" s="13">
        <v>5</v>
      </c>
      <c r="G11" s="14" t="s">
        <v>24</v>
      </c>
      <c r="H11" s="73"/>
      <c r="I11" s="15">
        <v>5</v>
      </c>
      <c r="J11" s="16">
        <f t="shared" si="0"/>
        <v>14</v>
      </c>
      <c r="K11" s="73"/>
      <c r="L11" s="15">
        <v>5</v>
      </c>
      <c r="M11" s="16">
        <f t="shared" si="1"/>
        <v>14</v>
      </c>
      <c r="N11" s="69"/>
      <c r="O11" s="15">
        <v>5</v>
      </c>
      <c r="P11" s="16">
        <v>29</v>
      </c>
      <c r="Q11" s="69"/>
      <c r="R11" s="15">
        <v>6</v>
      </c>
      <c r="S11" s="14" t="s">
        <v>27</v>
      </c>
      <c r="T11" s="73"/>
      <c r="U11" s="15">
        <v>6</v>
      </c>
      <c r="V11" s="16">
        <f t="shared" si="2"/>
        <v>42</v>
      </c>
      <c r="W11" s="73"/>
      <c r="X11" s="15">
        <v>7</v>
      </c>
      <c r="Y11" s="16">
        <f t="shared" si="12"/>
        <v>12</v>
      </c>
      <c r="Z11" s="73"/>
      <c r="AA11" s="15">
        <v>7</v>
      </c>
      <c r="AB11" s="16">
        <v>23</v>
      </c>
      <c r="AC11" s="73"/>
      <c r="AD11" s="15">
        <v>7</v>
      </c>
      <c r="AE11" s="16">
        <f t="shared" si="3"/>
        <v>52</v>
      </c>
      <c r="AF11" s="73"/>
      <c r="AG11" s="15">
        <v>8</v>
      </c>
      <c r="AH11" s="16">
        <f t="shared" si="4"/>
        <v>57</v>
      </c>
      <c r="AI11" s="73"/>
      <c r="AJ11" s="15">
        <v>9</v>
      </c>
      <c r="AK11" s="16">
        <f t="shared" si="5"/>
        <v>37</v>
      </c>
      <c r="AL11" s="73"/>
      <c r="AM11" s="15">
        <v>10</v>
      </c>
      <c r="AN11" s="16">
        <f t="shared" si="6"/>
        <v>37</v>
      </c>
      <c r="AO11" s="73"/>
      <c r="AP11" s="15">
        <v>11</v>
      </c>
      <c r="AQ11" s="16">
        <f t="shared" si="7"/>
        <v>52</v>
      </c>
      <c r="AR11" s="69"/>
      <c r="AS11" s="15">
        <v>12</v>
      </c>
      <c r="AT11" s="16">
        <f t="shared" si="8"/>
        <v>32</v>
      </c>
      <c r="AU11" s="83"/>
      <c r="AV11" s="15">
        <v>13</v>
      </c>
      <c r="AW11" s="14" t="s">
        <v>25</v>
      </c>
      <c r="AX11" s="73"/>
      <c r="AY11" s="15">
        <v>13</v>
      </c>
      <c r="AZ11" s="16">
        <v>37</v>
      </c>
      <c r="BA11" s="73"/>
      <c r="BB11" s="15">
        <v>13</v>
      </c>
      <c r="BC11" s="16">
        <f>35+E11-5</f>
        <v>37</v>
      </c>
      <c r="BD11" s="73"/>
      <c r="BE11" s="15">
        <v>14</v>
      </c>
      <c r="BF11" s="14" t="s">
        <v>24</v>
      </c>
      <c r="BG11" s="73"/>
      <c r="BH11" s="15">
        <v>15</v>
      </c>
      <c r="BI11" s="14" t="s">
        <v>24</v>
      </c>
      <c r="BJ11" s="73"/>
      <c r="BK11" s="15">
        <v>16</v>
      </c>
      <c r="BL11" s="14" t="s">
        <v>27</v>
      </c>
      <c r="BM11" s="73"/>
      <c r="BN11" s="15">
        <v>18</v>
      </c>
      <c r="BO11" s="16">
        <f t="shared" si="9"/>
        <v>17</v>
      </c>
      <c r="BP11" s="73"/>
      <c r="BQ11" s="15">
        <v>21</v>
      </c>
      <c r="BR11" s="16">
        <f t="shared" si="10"/>
        <v>27</v>
      </c>
      <c r="BS11" s="83"/>
      <c r="BT11" s="15">
        <v>22</v>
      </c>
      <c r="BU11" s="44" t="s">
        <v>24</v>
      </c>
      <c r="BV11" s="18"/>
    </row>
    <row r="12" spans="1:74" x14ac:dyDescent="0.25">
      <c r="A12" s="30">
        <f t="shared" si="11"/>
        <v>5</v>
      </c>
      <c r="B12" s="13"/>
      <c r="C12" s="15" t="s">
        <v>6</v>
      </c>
      <c r="D12" s="24" t="s">
        <v>1</v>
      </c>
      <c r="E12" s="49"/>
      <c r="F12" s="66"/>
      <c r="G12" s="14"/>
      <c r="H12" s="73"/>
      <c r="I12" s="24"/>
      <c r="J12" s="16"/>
      <c r="K12" s="73"/>
      <c r="L12" s="24"/>
      <c r="M12" s="16"/>
      <c r="N12" s="69"/>
      <c r="O12" s="15"/>
      <c r="P12" s="16"/>
      <c r="Q12" s="69"/>
      <c r="R12" s="15">
        <v>6</v>
      </c>
      <c r="S12" s="14" t="s">
        <v>24</v>
      </c>
      <c r="T12" s="73"/>
      <c r="U12" s="24"/>
      <c r="V12" s="16"/>
      <c r="W12" s="73"/>
      <c r="X12" s="15"/>
      <c r="Y12" s="16"/>
      <c r="Z12" s="73"/>
      <c r="AA12" s="24"/>
      <c r="AB12" s="16"/>
      <c r="AC12" s="73"/>
      <c r="AD12" s="24"/>
      <c r="AE12" s="16"/>
      <c r="AF12" s="73"/>
      <c r="AG12" s="24"/>
      <c r="AH12" s="16"/>
      <c r="AI12" s="73"/>
      <c r="AJ12" s="24"/>
      <c r="AK12" s="16"/>
      <c r="AL12" s="73"/>
      <c r="AM12" s="24"/>
      <c r="AN12" s="16"/>
      <c r="AO12" s="73"/>
      <c r="AP12" s="24"/>
      <c r="AQ12" s="16"/>
      <c r="AR12" s="69"/>
      <c r="AS12" s="46"/>
      <c r="AT12" s="16"/>
      <c r="AU12" s="83"/>
      <c r="AV12" s="24"/>
      <c r="AW12" s="16"/>
      <c r="AX12" s="73"/>
      <c r="AY12" s="24"/>
      <c r="AZ12" s="16"/>
      <c r="BA12" s="73"/>
      <c r="BB12" s="24"/>
      <c r="BC12" s="16"/>
      <c r="BD12" s="73"/>
      <c r="BE12" s="15">
        <v>14</v>
      </c>
      <c r="BF12" s="16">
        <v>10</v>
      </c>
      <c r="BG12" s="73"/>
      <c r="BH12" s="24"/>
      <c r="BI12" s="16"/>
      <c r="BJ12" s="73"/>
      <c r="BK12" s="24"/>
      <c r="BL12" s="14"/>
      <c r="BM12" s="73"/>
      <c r="BN12" s="24"/>
      <c r="BO12" s="16"/>
      <c r="BP12" s="73"/>
      <c r="BQ12" s="24"/>
      <c r="BR12" s="16"/>
      <c r="BS12" s="83"/>
      <c r="BT12" s="15">
        <v>22</v>
      </c>
      <c r="BU12" s="19">
        <f t="shared" ref="BU12:BU24" si="13">BF12</f>
        <v>10</v>
      </c>
      <c r="BV12" s="18"/>
    </row>
    <row r="13" spans="1:74" x14ac:dyDescent="0.25">
      <c r="A13" s="30">
        <f t="shared" si="11"/>
        <v>6</v>
      </c>
      <c r="B13" s="13"/>
      <c r="C13" s="15" t="s">
        <v>7</v>
      </c>
      <c r="D13" s="24" t="s">
        <v>1</v>
      </c>
      <c r="E13" s="49">
        <v>8</v>
      </c>
      <c r="F13" s="13">
        <v>5</v>
      </c>
      <c r="G13" s="16">
        <f t="shared" ref="G13:G36" si="14">0+E13</f>
        <v>8</v>
      </c>
      <c r="H13" s="73"/>
      <c r="I13" s="15">
        <v>5</v>
      </c>
      <c r="J13" s="16">
        <f t="shared" si="0"/>
        <v>15</v>
      </c>
      <c r="K13" s="73"/>
      <c r="L13" s="15">
        <v>5</v>
      </c>
      <c r="M13" s="16">
        <f t="shared" si="1"/>
        <v>15</v>
      </c>
      <c r="N13" s="69"/>
      <c r="O13" s="15"/>
      <c r="P13" s="16"/>
      <c r="Q13" s="69"/>
      <c r="R13" s="15">
        <v>6</v>
      </c>
      <c r="S13" s="14" t="s">
        <v>25</v>
      </c>
      <c r="T13" s="73"/>
      <c r="U13" s="15">
        <v>6</v>
      </c>
      <c r="V13" s="16">
        <f t="shared" si="2"/>
        <v>43</v>
      </c>
      <c r="W13" s="73"/>
      <c r="X13" s="15"/>
      <c r="Y13" s="16"/>
      <c r="Z13" s="73"/>
      <c r="AA13" s="15">
        <v>7</v>
      </c>
      <c r="AB13" s="16">
        <f t="shared" ref="AB13:AB36" si="15">20+E13</f>
        <v>28</v>
      </c>
      <c r="AC13" s="73"/>
      <c r="AD13" s="15">
        <v>7</v>
      </c>
      <c r="AE13" s="16">
        <f t="shared" si="3"/>
        <v>53</v>
      </c>
      <c r="AF13" s="73"/>
      <c r="AG13" s="15">
        <v>8</v>
      </c>
      <c r="AH13" s="16">
        <f t="shared" si="4"/>
        <v>58</v>
      </c>
      <c r="AI13" s="73"/>
      <c r="AJ13" s="15">
        <v>9</v>
      </c>
      <c r="AK13" s="16">
        <f t="shared" si="5"/>
        <v>38</v>
      </c>
      <c r="AL13" s="73"/>
      <c r="AM13" s="15">
        <v>10</v>
      </c>
      <c r="AN13" s="16">
        <f t="shared" si="6"/>
        <v>38</v>
      </c>
      <c r="AO13" s="73"/>
      <c r="AP13" s="15">
        <v>11</v>
      </c>
      <c r="AQ13" s="16">
        <f t="shared" ref="AQ13:AQ24" si="16">45+E13</f>
        <v>53</v>
      </c>
      <c r="AR13" s="69"/>
      <c r="AS13" s="15">
        <v>12</v>
      </c>
      <c r="AT13" s="16">
        <f t="shared" ref="AT13:AT24" si="17">25+E13</f>
        <v>33</v>
      </c>
      <c r="AU13" s="83"/>
      <c r="AV13" s="15">
        <v>13</v>
      </c>
      <c r="AW13" s="16">
        <f t="shared" ref="AW13:AW36" si="18">2+E13</f>
        <v>10</v>
      </c>
      <c r="AX13" s="73"/>
      <c r="AY13" s="15">
        <v>13</v>
      </c>
      <c r="AZ13" s="16">
        <v>39</v>
      </c>
      <c r="BA13" s="73"/>
      <c r="BB13" s="15">
        <v>13</v>
      </c>
      <c r="BC13" s="16">
        <f t="shared" ref="BC13:BC24" si="19">35+E13-5</f>
        <v>38</v>
      </c>
      <c r="BD13" s="73"/>
      <c r="BE13" s="15">
        <v>14</v>
      </c>
      <c r="BF13" s="16">
        <v>12</v>
      </c>
      <c r="BG13" s="73"/>
      <c r="BH13" s="15">
        <v>15</v>
      </c>
      <c r="BI13" s="16">
        <v>10</v>
      </c>
      <c r="BJ13" s="73"/>
      <c r="BK13" s="15">
        <v>16</v>
      </c>
      <c r="BL13" s="14" t="s">
        <v>24</v>
      </c>
      <c r="BM13" s="73"/>
      <c r="BN13" s="15">
        <v>18</v>
      </c>
      <c r="BO13" s="16">
        <f t="shared" si="9"/>
        <v>18</v>
      </c>
      <c r="BP13" s="73"/>
      <c r="BQ13" s="15">
        <v>21</v>
      </c>
      <c r="BR13" s="16">
        <f t="shared" ref="BR13:BR24" si="20">20+E13</f>
        <v>28</v>
      </c>
      <c r="BS13" s="83"/>
      <c r="BT13" s="15">
        <v>22</v>
      </c>
      <c r="BU13" s="19">
        <f t="shared" si="13"/>
        <v>12</v>
      </c>
      <c r="BV13" s="18"/>
    </row>
    <row r="14" spans="1:74" x14ac:dyDescent="0.25">
      <c r="A14" s="31">
        <f>A13+1</f>
        <v>7</v>
      </c>
      <c r="B14" s="13" t="s">
        <v>8</v>
      </c>
      <c r="C14" s="25" t="s">
        <v>9</v>
      </c>
      <c r="D14" s="26" t="s">
        <v>1</v>
      </c>
      <c r="E14" s="49">
        <v>10</v>
      </c>
      <c r="F14" s="20">
        <v>5</v>
      </c>
      <c r="G14" s="21">
        <f t="shared" si="14"/>
        <v>10</v>
      </c>
      <c r="H14" s="74"/>
      <c r="I14" s="22">
        <v>5</v>
      </c>
      <c r="J14" s="21">
        <f t="shared" si="0"/>
        <v>17</v>
      </c>
      <c r="K14" s="74"/>
      <c r="L14" s="22">
        <v>5</v>
      </c>
      <c r="M14" s="21">
        <f t="shared" si="1"/>
        <v>17</v>
      </c>
      <c r="N14" s="70"/>
      <c r="O14" s="22">
        <v>5</v>
      </c>
      <c r="P14" s="21">
        <v>30</v>
      </c>
      <c r="Q14" s="70"/>
      <c r="R14" s="22">
        <v>6</v>
      </c>
      <c r="S14" s="21">
        <f t="shared" ref="S14:S37" si="21">0+E14</f>
        <v>10</v>
      </c>
      <c r="T14" s="74"/>
      <c r="U14" s="22">
        <v>6</v>
      </c>
      <c r="V14" s="21">
        <f t="shared" si="2"/>
        <v>45</v>
      </c>
      <c r="W14" s="74"/>
      <c r="X14" s="22"/>
      <c r="Y14" s="21"/>
      <c r="Z14" s="74"/>
      <c r="AA14" s="22">
        <v>7</v>
      </c>
      <c r="AB14" s="21">
        <f t="shared" si="15"/>
        <v>30</v>
      </c>
      <c r="AC14" s="74"/>
      <c r="AD14" s="22">
        <v>7</v>
      </c>
      <c r="AE14" s="21">
        <f t="shared" si="3"/>
        <v>55</v>
      </c>
      <c r="AF14" s="74"/>
      <c r="AG14" s="22">
        <v>9</v>
      </c>
      <c r="AH14" s="75" t="s">
        <v>21</v>
      </c>
      <c r="AI14" s="74"/>
      <c r="AJ14" s="22">
        <v>9</v>
      </c>
      <c r="AK14" s="21">
        <f t="shared" si="5"/>
        <v>40</v>
      </c>
      <c r="AL14" s="74"/>
      <c r="AM14" s="22">
        <v>10</v>
      </c>
      <c r="AN14" s="21">
        <f t="shared" si="6"/>
        <v>40</v>
      </c>
      <c r="AO14" s="74"/>
      <c r="AP14" s="22">
        <v>11</v>
      </c>
      <c r="AQ14" s="21">
        <f t="shared" si="16"/>
        <v>55</v>
      </c>
      <c r="AR14" s="70"/>
      <c r="AS14" s="22">
        <v>12</v>
      </c>
      <c r="AT14" s="21">
        <f t="shared" si="17"/>
        <v>35</v>
      </c>
      <c r="AU14" s="87"/>
      <c r="AV14" s="22">
        <v>13</v>
      </c>
      <c r="AW14" s="21">
        <f t="shared" si="18"/>
        <v>12</v>
      </c>
      <c r="AX14" s="74"/>
      <c r="AY14" s="22">
        <v>13</v>
      </c>
      <c r="AZ14" s="21">
        <v>40</v>
      </c>
      <c r="BA14" s="74"/>
      <c r="BB14" s="22">
        <v>13</v>
      </c>
      <c r="BC14" s="21">
        <f t="shared" si="19"/>
        <v>40</v>
      </c>
      <c r="BD14" s="74"/>
      <c r="BE14" s="22">
        <v>14</v>
      </c>
      <c r="BF14" s="21">
        <v>14</v>
      </c>
      <c r="BG14" s="74"/>
      <c r="BH14" s="22">
        <v>15</v>
      </c>
      <c r="BI14" s="21">
        <f>2+E14</f>
        <v>12</v>
      </c>
      <c r="BJ14" s="74"/>
      <c r="BK14" s="22">
        <v>16</v>
      </c>
      <c r="BL14" s="21">
        <f t="shared" ref="BL14:BL37" si="22">E14</f>
        <v>10</v>
      </c>
      <c r="BM14" s="74"/>
      <c r="BN14" s="22">
        <v>18</v>
      </c>
      <c r="BO14" s="21">
        <f t="shared" si="9"/>
        <v>20</v>
      </c>
      <c r="BP14" s="74"/>
      <c r="BQ14" s="22">
        <v>21</v>
      </c>
      <c r="BR14" s="21">
        <f t="shared" si="20"/>
        <v>30</v>
      </c>
      <c r="BS14" s="87"/>
      <c r="BT14" s="22">
        <v>22</v>
      </c>
      <c r="BU14" s="23">
        <f t="shared" si="13"/>
        <v>14</v>
      </c>
      <c r="BV14" s="18"/>
    </row>
    <row r="15" spans="1:74" x14ac:dyDescent="0.25">
      <c r="A15" s="31"/>
      <c r="B15" s="13" t="s">
        <v>2</v>
      </c>
      <c r="C15" s="25"/>
      <c r="D15" s="26"/>
      <c r="E15" s="49">
        <v>11</v>
      </c>
      <c r="F15" s="7">
        <v>5</v>
      </c>
      <c r="G15" s="10">
        <f t="shared" si="14"/>
        <v>11</v>
      </c>
      <c r="H15" s="72"/>
      <c r="I15" s="9">
        <v>5</v>
      </c>
      <c r="J15" s="10">
        <f t="shared" si="0"/>
        <v>18</v>
      </c>
      <c r="K15" s="72"/>
      <c r="L15" s="9">
        <v>5</v>
      </c>
      <c r="M15" s="10">
        <f t="shared" si="1"/>
        <v>18</v>
      </c>
      <c r="N15" s="68"/>
      <c r="O15" s="9">
        <v>5</v>
      </c>
      <c r="P15" s="10">
        <v>31</v>
      </c>
      <c r="Q15" s="68"/>
      <c r="R15" s="9">
        <v>6</v>
      </c>
      <c r="S15" s="10">
        <f t="shared" si="21"/>
        <v>11</v>
      </c>
      <c r="T15" s="72"/>
      <c r="U15" s="9">
        <v>6</v>
      </c>
      <c r="V15" s="10">
        <f t="shared" si="2"/>
        <v>46</v>
      </c>
      <c r="W15" s="72"/>
      <c r="X15" s="9"/>
      <c r="Y15" s="10"/>
      <c r="Z15" s="72"/>
      <c r="AA15" s="9">
        <v>7</v>
      </c>
      <c r="AB15" s="10">
        <f t="shared" si="15"/>
        <v>31</v>
      </c>
      <c r="AC15" s="72"/>
      <c r="AD15" s="9">
        <v>7</v>
      </c>
      <c r="AE15" s="10">
        <f t="shared" si="3"/>
        <v>56</v>
      </c>
      <c r="AF15" s="72"/>
      <c r="AG15" s="9">
        <v>9</v>
      </c>
      <c r="AH15" s="8" t="s">
        <v>29</v>
      </c>
      <c r="AI15" s="72"/>
      <c r="AJ15" s="9">
        <v>9</v>
      </c>
      <c r="AK15" s="10">
        <f t="shared" si="5"/>
        <v>41</v>
      </c>
      <c r="AL15" s="72"/>
      <c r="AM15" s="9">
        <v>10</v>
      </c>
      <c r="AN15" s="10">
        <f t="shared" si="6"/>
        <v>41</v>
      </c>
      <c r="AO15" s="72"/>
      <c r="AP15" s="9">
        <v>11</v>
      </c>
      <c r="AQ15" s="10">
        <f t="shared" si="16"/>
        <v>56</v>
      </c>
      <c r="AR15" s="68"/>
      <c r="AS15" s="9">
        <v>12</v>
      </c>
      <c r="AT15" s="10">
        <f t="shared" si="17"/>
        <v>36</v>
      </c>
      <c r="AU15" s="86"/>
      <c r="AV15" s="9">
        <v>13</v>
      </c>
      <c r="AW15" s="10">
        <f t="shared" si="18"/>
        <v>13</v>
      </c>
      <c r="AX15" s="72"/>
      <c r="AY15" s="9">
        <v>13</v>
      </c>
      <c r="AZ15" s="10">
        <v>41</v>
      </c>
      <c r="BA15" s="72"/>
      <c r="BB15" s="9">
        <v>13</v>
      </c>
      <c r="BC15" s="10">
        <f t="shared" si="19"/>
        <v>41</v>
      </c>
      <c r="BD15" s="72"/>
      <c r="BE15" s="9">
        <v>14</v>
      </c>
      <c r="BF15" s="10">
        <f>5+E15</f>
        <v>16</v>
      </c>
      <c r="BG15" s="72"/>
      <c r="BH15" s="9">
        <v>15</v>
      </c>
      <c r="BI15" s="10">
        <f t="shared" ref="BI15:BI24" si="23">2+E15</f>
        <v>13</v>
      </c>
      <c r="BJ15" s="72"/>
      <c r="BK15" s="9">
        <v>16</v>
      </c>
      <c r="BL15" s="10">
        <f t="shared" si="22"/>
        <v>11</v>
      </c>
      <c r="BM15" s="72"/>
      <c r="BN15" s="9">
        <v>18</v>
      </c>
      <c r="BO15" s="10">
        <f t="shared" si="9"/>
        <v>21</v>
      </c>
      <c r="BP15" s="72"/>
      <c r="BQ15" s="9">
        <v>21</v>
      </c>
      <c r="BR15" s="10">
        <f t="shared" si="20"/>
        <v>31</v>
      </c>
      <c r="BS15" s="86"/>
      <c r="BT15" s="9">
        <v>22</v>
      </c>
      <c r="BU15" s="12">
        <f>BF15-2</f>
        <v>14</v>
      </c>
      <c r="BV15" s="18"/>
    </row>
    <row r="16" spans="1:74" x14ac:dyDescent="0.25">
      <c r="A16" s="30">
        <f>A14+1</f>
        <v>8</v>
      </c>
      <c r="B16" s="13"/>
      <c r="C16" s="15" t="s">
        <v>10</v>
      </c>
      <c r="D16" s="24" t="s">
        <v>1</v>
      </c>
      <c r="E16" s="49">
        <v>12</v>
      </c>
      <c r="F16" s="13">
        <v>5</v>
      </c>
      <c r="G16" s="16">
        <f t="shared" si="14"/>
        <v>12</v>
      </c>
      <c r="H16" s="73"/>
      <c r="I16" s="15">
        <v>5</v>
      </c>
      <c r="J16" s="16">
        <f t="shared" si="0"/>
        <v>19</v>
      </c>
      <c r="K16" s="73"/>
      <c r="L16" s="15">
        <v>5</v>
      </c>
      <c r="M16" s="16">
        <f t="shared" si="1"/>
        <v>19</v>
      </c>
      <c r="N16" s="69"/>
      <c r="O16" s="15">
        <v>5</v>
      </c>
      <c r="P16" s="16">
        <v>33</v>
      </c>
      <c r="Q16" s="69"/>
      <c r="R16" s="15">
        <v>6</v>
      </c>
      <c r="S16" s="16">
        <f t="shared" si="21"/>
        <v>12</v>
      </c>
      <c r="T16" s="73"/>
      <c r="U16" s="15">
        <v>6</v>
      </c>
      <c r="V16" s="16">
        <f t="shared" si="2"/>
        <v>47</v>
      </c>
      <c r="W16" s="73"/>
      <c r="X16" s="15"/>
      <c r="Y16" s="16"/>
      <c r="Z16" s="73"/>
      <c r="AA16" s="15">
        <v>7</v>
      </c>
      <c r="AB16" s="16">
        <f t="shared" si="15"/>
        <v>32</v>
      </c>
      <c r="AC16" s="73"/>
      <c r="AD16" s="15">
        <v>7</v>
      </c>
      <c r="AE16" s="16">
        <f t="shared" si="3"/>
        <v>57</v>
      </c>
      <c r="AF16" s="73"/>
      <c r="AG16" s="15">
        <v>9</v>
      </c>
      <c r="AH16" s="14" t="s">
        <v>30</v>
      </c>
      <c r="AI16" s="73"/>
      <c r="AJ16" s="15">
        <v>9</v>
      </c>
      <c r="AK16" s="16">
        <f t="shared" si="5"/>
        <v>42</v>
      </c>
      <c r="AL16" s="73"/>
      <c r="AM16" s="15">
        <v>10</v>
      </c>
      <c r="AN16" s="16">
        <f t="shared" si="6"/>
        <v>42</v>
      </c>
      <c r="AO16" s="73"/>
      <c r="AP16" s="15">
        <v>11</v>
      </c>
      <c r="AQ16" s="16">
        <f t="shared" si="16"/>
        <v>57</v>
      </c>
      <c r="AR16" s="69"/>
      <c r="AS16" s="15">
        <v>12</v>
      </c>
      <c r="AT16" s="16">
        <f t="shared" si="17"/>
        <v>37</v>
      </c>
      <c r="AU16" s="83"/>
      <c r="AV16" s="15">
        <v>13</v>
      </c>
      <c r="AW16" s="16">
        <f t="shared" si="18"/>
        <v>14</v>
      </c>
      <c r="AX16" s="73"/>
      <c r="AY16" s="15"/>
      <c r="AZ16" s="16"/>
      <c r="BA16" s="73"/>
      <c r="BB16" s="15">
        <v>13</v>
      </c>
      <c r="BC16" s="16">
        <f t="shared" si="19"/>
        <v>42</v>
      </c>
      <c r="BD16" s="73"/>
      <c r="BE16" s="15">
        <v>14</v>
      </c>
      <c r="BF16" s="16">
        <f t="shared" ref="BF16:BF24" si="24">5+E16</f>
        <v>17</v>
      </c>
      <c r="BG16" s="73"/>
      <c r="BH16" s="15">
        <v>15</v>
      </c>
      <c r="BI16" s="16">
        <f t="shared" si="23"/>
        <v>14</v>
      </c>
      <c r="BJ16" s="73"/>
      <c r="BK16" s="15">
        <v>16</v>
      </c>
      <c r="BL16" s="16">
        <f t="shared" si="22"/>
        <v>12</v>
      </c>
      <c r="BM16" s="73"/>
      <c r="BN16" s="15">
        <v>18</v>
      </c>
      <c r="BO16" s="16">
        <f t="shared" si="9"/>
        <v>22</v>
      </c>
      <c r="BP16" s="73"/>
      <c r="BQ16" s="15">
        <v>21</v>
      </c>
      <c r="BR16" s="16">
        <f t="shared" si="20"/>
        <v>32</v>
      </c>
      <c r="BS16" s="83"/>
      <c r="BT16" s="15">
        <v>22</v>
      </c>
      <c r="BU16" s="19">
        <f t="shared" ref="BU16:BU24" si="25">BF16-2</f>
        <v>15</v>
      </c>
      <c r="BV16" s="18"/>
    </row>
    <row r="17" spans="1:74" x14ac:dyDescent="0.25">
      <c r="A17" s="30">
        <f>A16+1</f>
        <v>9</v>
      </c>
      <c r="B17" s="13"/>
      <c r="C17" s="15" t="s">
        <v>11</v>
      </c>
      <c r="D17" s="24" t="s">
        <v>1</v>
      </c>
      <c r="E17" s="49">
        <v>13</v>
      </c>
      <c r="F17" s="13">
        <v>5</v>
      </c>
      <c r="G17" s="16">
        <f t="shared" si="14"/>
        <v>13</v>
      </c>
      <c r="H17" s="73"/>
      <c r="I17" s="15">
        <v>5</v>
      </c>
      <c r="J17" s="16">
        <f t="shared" si="0"/>
        <v>20</v>
      </c>
      <c r="K17" s="73"/>
      <c r="L17" s="15">
        <v>5</v>
      </c>
      <c r="M17" s="16">
        <f t="shared" si="1"/>
        <v>20</v>
      </c>
      <c r="N17" s="69"/>
      <c r="O17" s="15">
        <v>5</v>
      </c>
      <c r="P17" s="16">
        <v>34</v>
      </c>
      <c r="Q17" s="69"/>
      <c r="R17" s="15">
        <v>6</v>
      </c>
      <c r="S17" s="16">
        <f t="shared" si="21"/>
        <v>13</v>
      </c>
      <c r="T17" s="73"/>
      <c r="U17" s="15">
        <v>6</v>
      </c>
      <c r="V17" s="16">
        <f t="shared" si="2"/>
        <v>48</v>
      </c>
      <c r="W17" s="73"/>
      <c r="X17" s="15"/>
      <c r="Y17" s="16"/>
      <c r="Z17" s="73"/>
      <c r="AA17" s="15">
        <v>7</v>
      </c>
      <c r="AB17" s="16">
        <f t="shared" si="15"/>
        <v>33</v>
      </c>
      <c r="AC17" s="73"/>
      <c r="AD17" s="15">
        <v>7</v>
      </c>
      <c r="AE17" s="16">
        <f t="shared" si="3"/>
        <v>58</v>
      </c>
      <c r="AF17" s="73"/>
      <c r="AG17" s="15">
        <v>9</v>
      </c>
      <c r="AH17" s="14" t="s">
        <v>22</v>
      </c>
      <c r="AI17" s="73"/>
      <c r="AJ17" s="15">
        <v>9</v>
      </c>
      <c r="AK17" s="16">
        <f t="shared" si="5"/>
        <v>43</v>
      </c>
      <c r="AL17" s="73"/>
      <c r="AM17" s="15">
        <v>10</v>
      </c>
      <c r="AN17" s="16">
        <f t="shared" si="6"/>
        <v>43</v>
      </c>
      <c r="AO17" s="73"/>
      <c r="AP17" s="15">
        <v>11</v>
      </c>
      <c r="AQ17" s="16">
        <f t="shared" si="16"/>
        <v>58</v>
      </c>
      <c r="AR17" s="69"/>
      <c r="AS17" s="15">
        <v>12</v>
      </c>
      <c r="AT17" s="16">
        <f t="shared" si="17"/>
        <v>38</v>
      </c>
      <c r="AU17" s="83"/>
      <c r="AV17" s="15">
        <v>13</v>
      </c>
      <c r="AW17" s="16">
        <f t="shared" si="18"/>
        <v>15</v>
      </c>
      <c r="AX17" s="73"/>
      <c r="AY17" s="15"/>
      <c r="AZ17" s="16"/>
      <c r="BA17" s="73"/>
      <c r="BB17" s="15">
        <v>13</v>
      </c>
      <c r="BC17" s="16">
        <f t="shared" si="19"/>
        <v>43</v>
      </c>
      <c r="BD17" s="73"/>
      <c r="BE17" s="15">
        <v>14</v>
      </c>
      <c r="BF17" s="16">
        <f t="shared" si="24"/>
        <v>18</v>
      </c>
      <c r="BG17" s="73"/>
      <c r="BH17" s="15">
        <v>15</v>
      </c>
      <c r="BI17" s="16">
        <f t="shared" si="23"/>
        <v>15</v>
      </c>
      <c r="BJ17" s="73"/>
      <c r="BK17" s="15">
        <v>16</v>
      </c>
      <c r="BL17" s="16">
        <f t="shared" si="22"/>
        <v>13</v>
      </c>
      <c r="BM17" s="73"/>
      <c r="BN17" s="15">
        <v>18</v>
      </c>
      <c r="BO17" s="16">
        <f t="shared" si="9"/>
        <v>23</v>
      </c>
      <c r="BP17" s="73"/>
      <c r="BQ17" s="15">
        <v>21</v>
      </c>
      <c r="BR17" s="16">
        <f t="shared" si="20"/>
        <v>33</v>
      </c>
      <c r="BS17" s="83"/>
      <c r="BT17" s="15">
        <v>22</v>
      </c>
      <c r="BU17" s="19">
        <f t="shared" si="25"/>
        <v>16</v>
      </c>
      <c r="BV17" s="18"/>
    </row>
    <row r="18" spans="1:74" x14ac:dyDescent="0.25">
      <c r="A18" s="30">
        <f t="shared" ref="A18:A24" si="26">A17+1</f>
        <v>10</v>
      </c>
      <c r="B18" s="13"/>
      <c r="C18" s="15" t="s">
        <v>13</v>
      </c>
      <c r="D18" s="24" t="s">
        <v>1</v>
      </c>
      <c r="E18" s="49">
        <v>15</v>
      </c>
      <c r="F18" s="13">
        <v>5</v>
      </c>
      <c r="G18" s="16">
        <f t="shared" si="14"/>
        <v>15</v>
      </c>
      <c r="H18" s="73"/>
      <c r="I18" s="15">
        <v>5</v>
      </c>
      <c r="J18" s="16">
        <f t="shared" si="0"/>
        <v>22</v>
      </c>
      <c r="K18" s="73"/>
      <c r="L18" s="15">
        <v>5</v>
      </c>
      <c r="M18" s="16">
        <f t="shared" si="1"/>
        <v>22</v>
      </c>
      <c r="N18" s="69"/>
      <c r="O18" s="15">
        <v>5</v>
      </c>
      <c r="P18" s="16">
        <v>36</v>
      </c>
      <c r="Q18" s="69"/>
      <c r="R18" s="15">
        <v>6</v>
      </c>
      <c r="S18" s="16">
        <f t="shared" si="21"/>
        <v>15</v>
      </c>
      <c r="T18" s="73"/>
      <c r="U18" s="15">
        <v>6</v>
      </c>
      <c r="V18" s="16">
        <f t="shared" si="2"/>
        <v>50</v>
      </c>
      <c r="W18" s="73"/>
      <c r="X18" s="15"/>
      <c r="Y18" s="16"/>
      <c r="Z18" s="73"/>
      <c r="AA18" s="15">
        <v>7</v>
      </c>
      <c r="AB18" s="16">
        <f t="shared" si="15"/>
        <v>35</v>
      </c>
      <c r="AC18" s="73"/>
      <c r="AD18" s="15">
        <v>8</v>
      </c>
      <c r="AE18" s="14" t="str">
        <f>AQ18</f>
        <v>00</v>
      </c>
      <c r="AF18" s="73"/>
      <c r="AG18" s="15">
        <v>9</v>
      </c>
      <c r="AH18" s="14" t="s">
        <v>28</v>
      </c>
      <c r="AI18" s="73"/>
      <c r="AJ18" s="15">
        <v>9</v>
      </c>
      <c r="AK18" s="16">
        <f t="shared" si="5"/>
        <v>45</v>
      </c>
      <c r="AL18" s="73"/>
      <c r="AM18" s="15">
        <v>10</v>
      </c>
      <c r="AN18" s="16">
        <f t="shared" si="6"/>
        <v>45</v>
      </c>
      <c r="AO18" s="73"/>
      <c r="AP18" s="15">
        <v>12</v>
      </c>
      <c r="AQ18" s="14" t="s">
        <v>21</v>
      </c>
      <c r="AR18" s="69"/>
      <c r="AS18" s="15">
        <v>12</v>
      </c>
      <c r="AT18" s="16">
        <f t="shared" si="17"/>
        <v>40</v>
      </c>
      <c r="AU18" s="83"/>
      <c r="AV18" s="15">
        <v>13</v>
      </c>
      <c r="AW18" s="16">
        <f t="shared" si="18"/>
        <v>17</v>
      </c>
      <c r="AX18" s="73"/>
      <c r="AY18" s="15"/>
      <c r="AZ18" s="16"/>
      <c r="BA18" s="73"/>
      <c r="BB18" s="15">
        <v>13</v>
      </c>
      <c r="BC18" s="16">
        <f t="shared" si="19"/>
        <v>45</v>
      </c>
      <c r="BD18" s="73"/>
      <c r="BE18" s="15">
        <v>14</v>
      </c>
      <c r="BF18" s="16">
        <f t="shared" si="24"/>
        <v>20</v>
      </c>
      <c r="BG18" s="73"/>
      <c r="BH18" s="15">
        <v>15</v>
      </c>
      <c r="BI18" s="16">
        <f t="shared" si="23"/>
        <v>17</v>
      </c>
      <c r="BJ18" s="73"/>
      <c r="BK18" s="15">
        <v>16</v>
      </c>
      <c r="BL18" s="16">
        <f t="shared" si="22"/>
        <v>15</v>
      </c>
      <c r="BM18" s="73"/>
      <c r="BN18" s="15">
        <v>18</v>
      </c>
      <c r="BO18" s="16">
        <f t="shared" si="9"/>
        <v>25</v>
      </c>
      <c r="BP18" s="73"/>
      <c r="BQ18" s="15">
        <v>21</v>
      </c>
      <c r="BR18" s="16">
        <f t="shared" si="20"/>
        <v>35</v>
      </c>
      <c r="BS18" s="83"/>
      <c r="BT18" s="15">
        <v>22</v>
      </c>
      <c r="BU18" s="19">
        <f t="shared" si="25"/>
        <v>18</v>
      </c>
      <c r="BV18" s="18"/>
    </row>
    <row r="19" spans="1:74" x14ac:dyDescent="0.25">
      <c r="A19" s="30">
        <f t="shared" si="26"/>
        <v>11</v>
      </c>
      <c r="B19" s="13"/>
      <c r="C19" s="15" t="s">
        <v>14</v>
      </c>
      <c r="D19" s="24" t="s">
        <v>1</v>
      </c>
      <c r="E19" s="49">
        <v>17</v>
      </c>
      <c r="F19" s="13">
        <v>5</v>
      </c>
      <c r="G19" s="16">
        <f t="shared" si="14"/>
        <v>17</v>
      </c>
      <c r="H19" s="73"/>
      <c r="I19" s="15">
        <v>5</v>
      </c>
      <c r="J19" s="16">
        <f t="shared" si="0"/>
        <v>24</v>
      </c>
      <c r="K19" s="73"/>
      <c r="L19" s="15">
        <v>5</v>
      </c>
      <c r="M19" s="16">
        <f t="shared" si="1"/>
        <v>24</v>
      </c>
      <c r="N19" s="69"/>
      <c r="O19" s="15">
        <v>5</v>
      </c>
      <c r="P19" s="16">
        <v>37</v>
      </c>
      <c r="Q19" s="69"/>
      <c r="R19" s="15">
        <v>6</v>
      </c>
      <c r="S19" s="16">
        <f t="shared" si="21"/>
        <v>17</v>
      </c>
      <c r="T19" s="73"/>
      <c r="U19" s="15">
        <v>6</v>
      </c>
      <c r="V19" s="16">
        <f t="shared" si="2"/>
        <v>52</v>
      </c>
      <c r="W19" s="73"/>
      <c r="X19" s="15"/>
      <c r="Y19" s="16"/>
      <c r="Z19" s="73"/>
      <c r="AA19" s="15">
        <v>7</v>
      </c>
      <c r="AB19" s="16">
        <f t="shared" si="15"/>
        <v>37</v>
      </c>
      <c r="AC19" s="73"/>
      <c r="AD19" s="15">
        <v>8</v>
      </c>
      <c r="AE19" s="14" t="str">
        <f t="shared" ref="AE19:AE24" si="27">AQ19</f>
        <v>02</v>
      </c>
      <c r="AF19" s="73"/>
      <c r="AG19" s="15">
        <v>9</v>
      </c>
      <c r="AH19" s="14" t="s">
        <v>27</v>
      </c>
      <c r="AI19" s="73"/>
      <c r="AJ19" s="15">
        <v>9</v>
      </c>
      <c r="AK19" s="16">
        <f t="shared" si="5"/>
        <v>47</v>
      </c>
      <c r="AL19" s="73"/>
      <c r="AM19" s="15">
        <v>10</v>
      </c>
      <c r="AN19" s="16">
        <f t="shared" si="6"/>
        <v>47</v>
      </c>
      <c r="AO19" s="73"/>
      <c r="AP19" s="15">
        <v>12</v>
      </c>
      <c r="AQ19" s="14" t="s">
        <v>30</v>
      </c>
      <c r="AR19" s="69"/>
      <c r="AS19" s="15">
        <v>12</v>
      </c>
      <c r="AT19" s="16">
        <f t="shared" si="17"/>
        <v>42</v>
      </c>
      <c r="AU19" s="83"/>
      <c r="AV19" s="15">
        <v>13</v>
      </c>
      <c r="AW19" s="16">
        <f t="shared" si="18"/>
        <v>19</v>
      </c>
      <c r="AX19" s="73"/>
      <c r="AY19" s="15"/>
      <c r="AZ19" s="16"/>
      <c r="BA19" s="73"/>
      <c r="BB19" s="15">
        <v>13</v>
      </c>
      <c r="BC19" s="16">
        <f t="shared" si="19"/>
        <v>47</v>
      </c>
      <c r="BD19" s="73"/>
      <c r="BE19" s="15">
        <v>14</v>
      </c>
      <c r="BF19" s="16">
        <f t="shared" si="24"/>
        <v>22</v>
      </c>
      <c r="BG19" s="73"/>
      <c r="BH19" s="15">
        <v>15</v>
      </c>
      <c r="BI19" s="16">
        <f t="shared" si="23"/>
        <v>19</v>
      </c>
      <c r="BJ19" s="73"/>
      <c r="BK19" s="15">
        <v>16</v>
      </c>
      <c r="BL19" s="16">
        <f t="shared" si="22"/>
        <v>17</v>
      </c>
      <c r="BM19" s="73"/>
      <c r="BN19" s="15">
        <v>18</v>
      </c>
      <c r="BO19" s="16">
        <f t="shared" si="9"/>
        <v>27</v>
      </c>
      <c r="BP19" s="73"/>
      <c r="BQ19" s="15">
        <v>21</v>
      </c>
      <c r="BR19" s="16">
        <f t="shared" si="20"/>
        <v>37</v>
      </c>
      <c r="BS19" s="83"/>
      <c r="BT19" s="15">
        <v>22</v>
      </c>
      <c r="BU19" s="19">
        <f t="shared" si="25"/>
        <v>20</v>
      </c>
      <c r="BV19" s="18"/>
    </row>
    <row r="20" spans="1:74" x14ac:dyDescent="0.25">
      <c r="A20" s="30">
        <f t="shared" si="26"/>
        <v>12</v>
      </c>
      <c r="B20" s="13"/>
      <c r="C20" s="15" t="s">
        <v>15</v>
      </c>
      <c r="D20" s="24" t="s">
        <v>1</v>
      </c>
      <c r="E20" s="49">
        <v>18</v>
      </c>
      <c r="F20" s="13">
        <v>5</v>
      </c>
      <c r="G20" s="16">
        <f t="shared" si="14"/>
        <v>18</v>
      </c>
      <c r="H20" s="73"/>
      <c r="I20" s="15">
        <v>5</v>
      </c>
      <c r="J20" s="16">
        <f t="shared" si="0"/>
        <v>25</v>
      </c>
      <c r="K20" s="73"/>
      <c r="L20" s="15">
        <v>5</v>
      </c>
      <c r="M20" s="16">
        <f t="shared" si="1"/>
        <v>25</v>
      </c>
      <c r="N20" s="69"/>
      <c r="O20" s="15">
        <v>5</v>
      </c>
      <c r="P20" s="16">
        <v>38</v>
      </c>
      <c r="Q20" s="69"/>
      <c r="R20" s="15">
        <v>6</v>
      </c>
      <c r="S20" s="16">
        <f t="shared" si="21"/>
        <v>18</v>
      </c>
      <c r="T20" s="73"/>
      <c r="U20" s="15">
        <v>6</v>
      </c>
      <c r="V20" s="16">
        <f t="shared" si="2"/>
        <v>53</v>
      </c>
      <c r="W20" s="73"/>
      <c r="X20" s="15"/>
      <c r="Y20" s="16"/>
      <c r="Z20" s="73"/>
      <c r="AA20" s="15">
        <v>7</v>
      </c>
      <c r="AB20" s="16">
        <f t="shared" si="15"/>
        <v>38</v>
      </c>
      <c r="AC20" s="73"/>
      <c r="AD20" s="15">
        <v>8</v>
      </c>
      <c r="AE20" s="14" t="str">
        <f t="shared" si="27"/>
        <v>03</v>
      </c>
      <c r="AF20" s="73"/>
      <c r="AG20" s="15">
        <v>9</v>
      </c>
      <c r="AH20" s="14" t="s">
        <v>24</v>
      </c>
      <c r="AI20" s="73"/>
      <c r="AJ20" s="15">
        <v>9</v>
      </c>
      <c r="AK20" s="16">
        <f t="shared" si="5"/>
        <v>48</v>
      </c>
      <c r="AL20" s="73"/>
      <c r="AM20" s="15">
        <v>10</v>
      </c>
      <c r="AN20" s="16">
        <f t="shared" si="6"/>
        <v>48</v>
      </c>
      <c r="AO20" s="73"/>
      <c r="AP20" s="15">
        <v>12</v>
      </c>
      <c r="AQ20" s="14" t="s">
        <v>22</v>
      </c>
      <c r="AR20" s="69"/>
      <c r="AS20" s="15">
        <v>12</v>
      </c>
      <c r="AT20" s="16">
        <f t="shared" si="17"/>
        <v>43</v>
      </c>
      <c r="AU20" s="83"/>
      <c r="AV20" s="15">
        <v>13</v>
      </c>
      <c r="AW20" s="16">
        <f t="shared" si="18"/>
        <v>20</v>
      </c>
      <c r="AX20" s="73"/>
      <c r="AY20" s="15"/>
      <c r="AZ20" s="16"/>
      <c r="BA20" s="73"/>
      <c r="BB20" s="15">
        <v>13</v>
      </c>
      <c r="BC20" s="16">
        <f t="shared" si="19"/>
        <v>48</v>
      </c>
      <c r="BD20" s="73"/>
      <c r="BE20" s="15">
        <v>14</v>
      </c>
      <c r="BF20" s="16">
        <f t="shared" si="24"/>
        <v>23</v>
      </c>
      <c r="BG20" s="73"/>
      <c r="BH20" s="15">
        <v>15</v>
      </c>
      <c r="BI20" s="16">
        <f t="shared" si="23"/>
        <v>20</v>
      </c>
      <c r="BJ20" s="73"/>
      <c r="BK20" s="15">
        <v>16</v>
      </c>
      <c r="BL20" s="16">
        <f t="shared" si="22"/>
        <v>18</v>
      </c>
      <c r="BM20" s="73"/>
      <c r="BN20" s="15">
        <v>18</v>
      </c>
      <c r="BO20" s="16">
        <f t="shared" si="9"/>
        <v>28</v>
      </c>
      <c r="BP20" s="73"/>
      <c r="BQ20" s="15">
        <v>21</v>
      </c>
      <c r="BR20" s="16">
        <f t="shared" si="20"/>
        <v>38</v>
      </c>
      <c r="BS20" s="83"/>
      <c r="BT20" s="15">
        <v>22</v>
      </c>
      <c r="BU20" s="19">
        <f t="shared" si="25"/>
        <v>21</v>
      </c>
      <c r="BV20" s="18"/>
    </row>
    <row r="21" spans="1:74" x14ac:dyDescent="0.25">
      <c r="A21" s="30">
        <f t="shared" si="26"/>
        <v>13</v>
      </c>
      <c r="B21" s="13"/>
      <c r="C21" s="15" t="s">
        <v>16</v>
      </c>
      <c r="D21" s="24" t="s">
        <v>1</v>
      </c>
      <c r="E21" s="49">
        <v>19</v>
      </c>
      <c r="F21" s="13">
        <v>5</v>
      </c>
      <c r="G21" s="16">
        <f t="shared" si="14"/>
        <v>19</v>
      </c>
      <c r="H21" s="73"/>
      <c r="I21" s="15">
        <v>5</v>
      </c>
      <c r="J21" s="16">
        <f t="shared" si="0"/>
        <v>26</v>
      </c>
      <c r="K21" s="73"/>
      <c r="L21" s="15">
        <v>5</v>
      </c>
      <c r="M21" s="16">
        <f t="shared" si="1"/>
        <v>26</v>
      </c>
      <c r="N21" s="69"/>
      <c r="O21" s="15">
        <v>5</v>
      </c>
      <c r="P21" s="16">
        <v>39</v>
      </c>
      <c r="Q21" s="69"/>
      <c r="R21" s="15">
        <v>6</v>
      </c>
      <c r="S21" s="16">
        <f t="shared" si="21"/>
        <v>19</v>
      </c>
      <c r="T21" s="73"/>
      <c r="U21" s="15">
        <v>6</v>
      </c>
      <c r="V21" s="16">
        <f t="shared" si="2"/>
        <v>54</v>
      </c>
      <c r="W21" s="73"/>
      <c r="X21" s="15">
        <v>7</v>
      </c>
      <c r="Y21" s="16">
        <v>15</v>
      </c>
      <c r="Z21" s="73"/>
      <c r="AA21" s="15">
        <v>7</v>
      </c>
      <c r="AB21" s="16">
        <f t="shared" si="15"/>
        <v>39</v>
      </c>
      <c r="AC21" s="73"/>
      <c r="AD21" s="15">
        <v>8</v>
      </c>
      <c r="AE21" s="14" t="str">
        <f t="shared" si="27"/>
        <v>04</v>
      </c>
      <c r="AF21" s="73"/>
      <c r="AG21" s="15">
        <v>9</v>
      </c>
      <c r="AH21" s="14" t="s">
        <v>25</v>
      </c>
      <c r="AI21" s="73"/>
      <c r="AJ21" s="15">
        <v>9</v>
      </c>
      <c r="AK21" s="16">
        <f t="shared" si="5"/>
        <v>49</v>
      </c>
      <c r="AL21" s="73"/>
      <c r="AM21" s="15">
        <v>10</v>
      </c>
      <c r="AN21" s="16">
        <f t="shared" si="6"/>
        <v>49</v>
      </c>
      <c r="AO21" s="73"/>
      <c r="AP21" s="15">
        <v>12</v>
      </c>
      <c r="AQ21" s="14" t="s">
        <v>31</v>
      </c>
      <c r="AR21" s="69"/>
      <c r="AS21" s="15">
        <v>12</v>
      </c>
      <c r="AT21" s="16">
        <f t="shared" si="17"/>
        <v>44</v>
      </c>
      <c r="AU21" s="83"/>
      <c r="AV21" s="15">
        <v>13</v>
      </c>
      <c r="AW21" s="16">
        <f t="shared" si="18"/>
        <v>21</v>
      </c>
      <c r="AX21" s="73"/>
      <c r="AY21" s="15"/>
      <c r="AZ21" s="16"/>
      <c r="BA21" s="73"/>
      <c r="BB21" s="15">
        <v>13</v>
      </c>
      <c r="BC21" s="16">
        <f t="shared" si="19"/>
        <v>49</v>
      </c>
      <c r="BD21" s="73"/>
      <c r="BE21" s="15">
        <v>14</v>
      </c>
      <c r="BF21" s="16">
        <f t="shared" si="24"/>
        <v>24</v>
      </c>
      <c r="BG21" s="73"/>
      <c r="BH21" s="15">
        <v>15</v>
      </c>
      <c r="BI21" s="16">
        <f t="shared" si="23"/>
        <v>21</v>
      </c>
      <c r="BJ21" s="73"/>
      <c r="BK21" s="15">
        <v>16</v>
      </c>
      <c r="BL21" s="16">
        <f t="shared" si="22"/>
        <v>19</v>
      </c>
      <c r="BM21" s="73"/>
      <c r="BN21" s="15">
        <v>18</v>
      </c>
      <c r="BO21" s="16">
        <f t="shared" si="9"/>
        <v>29</v>
      </c>
      <c r="BP21" s="73"/>
      <c r="BQ21" s="15">
        <v>21</v>
      </c>
      <c r="BR21" s="16">
        <f t="shared" si="20"/>
        <v>39</v>
      </c>
      <c r="BS21" s="83"/>
      <c r="BT21" s="15">
        <v>22</v>
      </c>
      <c r="BU21" s="19">
        <f t="shared" si="25"/>
        <v>22</v>
      </c>
      <c r="BV21" s="18"/>
    </row>
    <row r="22" spans="1:74" x14ac:dyDescent="0.25">
      <c r="A22" s="30">
        <f t="shared" si="26"/>
        <v>14</v>
      </c>
      <c r="B22" s="13"/>
      <c r="C22" s="15" t="s">
        <v>17</v>
      </c>
      <c r="D22" s="24" t="s">
        <v>1</v>
      </c>
      <c r="E22" s="49">
        <v>20</v>
      </c>
      <c r="F22" s="13">
        <v>5</v>
      </c>
      <c r="G22" s="16">
        <f t="shared" si="14"/>
        <v>20</v>
      </c>
      <c r="H22" s="73"/>
      <c r="I22" s="15">
        <v>5</v>
      </c>
      <c r="J22" s="16">
        <f t="shared" si="0"/>
        <v>27</v>
      </c>
      <c r="K22" s="73"/>
      <c r="L22" s="15">
        <v>5</v>
      </c>
      <c r="M22" s="16">
        <f t="shared" si="1"/>
        <v>27</v>
      </c>
      <c r="N22" s="69"/>
      <c r="O22" s="15">
        <v>5</v>
      </c>
      <c r="P22" s="16">
        <v>40</v>
      </c>
      <c r="Q22" s="69"/>
      <c r="R22" s="15">
        <v>6</v>
      </c>
      <c r="S22" s="16">
        <f t="shared" si="21"/>
        <v>20</v>
      </c>
      <c r="T22" s="73"/>
      <c r="U22" s="15">
        <v>6</v>
      </c>
      <c r="V22" s="16">
        <f t="shared" si="2"/>
        <v>55</v>
      </c>
      <c r="W22" s="73"/>
      <c r="X22" s="15">
        <v>7</v>
      </c>
      <c r="Y22" s="16">
        <v>14</v>
      </c>
      <c r="Z22" s="73"/>
      <c r="AA22" s="15">
        <v>7</v>
      </c>
      <c r="AB22" s="16">
        <f t="shared" si="15"/>
        <v>40</v>
      </c>
      <c r="AC22" s="73"/>
      <c r="AD22" s="15">
        <v>8</v>
      </c>
      <c r="AE22" s="14" t="str">
        <f t="shared" si="27"/>
        <v>05</v>
      </c>
      <c r="AF22" s="73"/>
      <c r="AG22" s="15">
        <v>9</v>
      </c>
      <c r="AH22" s="16">
        <f t="shared" ref="AH22:AH39" si="28">50+E22-60</f>
        <v>10</v>
      </c>
      <c r="AI22" s="73"/>
      <c r="AJ22" s="15">
        <v>9</v>
      </c>
      <c r="AK22" s="16">
        <f t="shared" si="5"/>
        <v>50</v>
      </c>
      <c r="AL22" s="73"/>
      <c r="AM22" s="15">
        <v>10</v>
      </c>
      <c r="AN22" s="16">
        <f t="shared" si="6"/>
        <v>50</v>
      </c>
      <c r="AO22" s="73"/>
      <c r="AP22" s="15">
        <v>12</v>
      </c>
      <c r="AQ22" s="14" t="s">
        <v>28</v>
      </c>
      <c r="AR22" s="69"/>
      <c r="AS22" s="15">
        <v>12</v>
      </c>
      <c r="AT22" s="16">
        <f t="shared" si="17"/>
        <v>45</v>
      </c>
      <c r="AU22" s="83"/>
      <c r="AV22" s="15">
        <v>13</v>
      </c>
      <c r="AW22" s="16">
        <f t="shared" si="18"/>
        <v>22</v>
      </c>
      <c r="AX22" s="73"/>
      <c r="AY22" s="15"/>
      <c r="AZ22" s="16"/>
      <c r="BA22" s="73"/>
      <c r="BB22" s="15">
        <v>13</v>
      </c>
      <c r="BC22" s="16">
        <f t="shared" si="19"/>
        <v>50</v>
      </c>
      <c r="BD22" s="73"/>
      <c r="BE22" s="15">
        <v>14</v>
      </c>
      <c r="BF22" s="16">
        <f t="shared" si="24"/>
        <v>25</v>
      </c>
      <c r="BG22" s="73"/>
      <c r="BH22" s="15">
        <v>15</v>
      </c>
      <c r="BI22" s="16">
        <f t="shared" si="23"/>
        <v>22</v>
      </c>
      <c r="BJ22" s="73"/>
      <c r="BK22" s="15">
        <v>16</v>
      </c>
      <c r="BL22" s="16">
        <f t="shared" si="22"/>
        <v>20</v>
      </c>
      <c r="BM22" s="73"/>
      <c r="BN22" s="15">
        <v>18</v>
      </c>
      <c r="BO22" s="16">
        <f t="shared" si="9"/>
        <v>30</v>
      </c>
      <c r="BP22" s="73"/>
      <c r="BQ22" s="15">
        <v>21</v>
      </c>
      <c r="BR22" s="16">
        <f t="shared" si="20"/>
        <v>40</v>
      </c>
      <c r="BS22" s="83"/>
      <c r="BT22" s="15">
        <v>22</v>
      </c>
      <c r="BU22" s="19">
        <f t="shared" si="25"/>
        <v>23</v>
      </c>
      <c r="BV22" s="18"/>
    </row>
    <row r="23" spans="1:74" x14ac:dyDescent="0.25">
      <c r="A23" s="30">
        <f t="shared" si="26"/>
        <v>15</v>
      </c>
      <c r="B23" s="13"/>
      <c r="C23" s="15" t="s">
        <v>18</v>
      </c>
      <c r="D23" s="24" t="s">
        <v>1</v>
      </c>
      <c r="E23" s="49">
        <v>21</v>
      </c>
      <c r="F23" s="13">
        <v>5</v>
      </c>
      <c r="G23" s="16">
        <f t="shared" si="14"/>
        <v>21</v>
      </c>
      <c r="H23" s="73"/>
      <c r="I23" s="15">
        <v>5</v>
      </c>
      <c r="J23" s="16">
        <f t="shared" si="0"/>
        <v>28</v>
      </c>
      <c r="K23" s="73"/>
      <c r="L23" s="15">
        <v>5</v>
      </c>
      <c r="M23" s="16">
        <f t="shared" si="1"/>
        <v>28</v>
      </c>
      <c r="N23" s="69"/>
      <c r="O23" s="15">
        <v>5</v>
      </c>
      <c r="P23" s="16">
        <v>41</v>
      </c>
      <c r="Q23" s="69"/>
      <c r="R23" s="15">
        <v>6</v>
      </c>
      <c r="S23" s="16">
        <f t="shared" si="21"/>
        <v>21</v>
      </c>
      <c r="T23" s="73"/>
      <c r="U23" s="15">
        <v>6</v>
      </c>
      <c r="V23" s="16">
        <f t="shared" si="2"/>
        <v>56</v>
      </c>
      <c r="W23" s="73"/>
      <c r="X23" s="15"/>
      <c r="Y23" s="16"/>
      <c r="Z23" s="73"/>
      <c r="AA23" s="15">
        <v>7</v>
      </c>
      <c r="AB23" s="16">
        <f t="shared" si="15"/>
        <v>41</v>
      </c>
      <c r="AC23" s="73"/>
      <c r="AD23" s="15">
        <v>8</v>
      </c>
      <c r="AE23" s="14" t="str">
        <f t="shared" si="27"/>
        <v>06</v>
      </c>
      <c r="AF23" s="73"/>
      <c r="AG23" s="15">
        <v>9</v>
      </c>
      <c r="AH23" s="16">
        <f t="shared" si="28"/>
        <v>11</v>
      </c>
      <c r="AI23" s="73"/>
      <c r="AJ23" s="15">
        <v>9</v>
      </c>
      <c r="AK23" s="16">
        <f t="shared" si="5"/>
        <v>51</v>
      </c>
      <c r="AL23" s="73"/>
      <c r="AM23" s="15">
        <v>10</v>
      </c>
      <c r="AN23" s="16">
        <f t="shared" si="6"/>
        <v>51</v>
      </c>
      <c r="AO23" s="73"/>
      <c r="AP23" s="15">
        <v>12</v>
      </c>
      <c r="AQ23" s="14" t="s">
        <v>23</v>
      </c>
      <c r="AR23" s="69"/>
      <c r="AS23" s="15">
        <v>12</v>
      </c>
      <c r="AT23" s="16">
        <f t="shared" si="17"/>
        <v>46</v>
      </c>
      <c r="AU23" s="83"/>
      <c r="AV23" s="15">
        <v>13</v>
      </c>
      <c r="AW23" s="16">
        <f t="shared" si="18"/>
        <v>23</v>
      </c>
      <c r="AX23" s="73"/>
      <c r="AY23" s="15"/>
      <c r="AZ23" s="16"/>
      <c r="BA23" s="73"/>
      <c r="BB23" s="15">
        <v>13</v>
      </c>
      <c r="BC23" s="16">
        <f t="shared" si="19"/>
        <v>51</v>
      </c>
      <c r="BD23" s="73"/>
      <c r="BE23" s="15">
        <v>14</v>
      </c>
      <c r="BF23" s="16">
        <f t="shared" si="24"/>
        <v>26</v>
      </c>
      <c r="BG23" s="73"/>
      <c r="BH23" s="15">
        <v>15</v>
      </c>
      <c r="BI23" s="16">
        <f t="shared" si="23"/>
        <v>23</v>
      </c>
      <c r="BJ23" s="73"/>
      <c r="BK23" s="15">
        <v>16</v>
      </c>
      <c r="BL23" s="16">
        <f t="shared" si="22"/>
        <v>21</v>
      </c>
      <c r="BM23" s="73"/>
      <c r="BN23" s="15">
        <v>18</v>
      </c>
      <c r="BO23" s="16">
        <f t="shared" si="9"/>
        <v>31</v>
      </c>
      <c r="BP23" s="73"/>
      <c r="BQ23" s="15">
        <v>21</v>
      </c>
      <c r="BR23" s="16">
        <f t="shared" si="20"/>
        <v>41</v>
      </c>
      <c r="BS23" s="83"/>
      <c r="BT23" s="15">
        <v>22</v>
      </c>
      <c r="BU23" s="19">
        <f t="shared" si="25"/>
        <v>24</v>
      </c>
      <c r="BV23" s="18"/>
    </row>
    <row r="24" spans="1:74" x14ac:dyDescent="0.25">
      <c r="A24" s="30">
        <f t="shared" si="26"/>
        <v>16</v>
      </c>
      <c r="B24" s="13"/>
      <c r="C24" s="15" t="s">
        <v>19</v>
      </c>
      <c r="D24" s="24" t="s">
        <v>1</v>
      </c>
      <c r="E24" s="49">
        <v>22</v>
      </c>
      <c r="F24" s="13">
        <v>5</v>
      </c>
      <c r="G24" s="16">
        <f t="shared" si="14"/>
        <v>22</v>
      </c>
      <c r="H24" s="73"/>
      <c r="I24" s="15">
        <v>5</v>
      </c>
      <c r="J24" s="16">
        <f t="shared" si="0"/>
        <v>29</v>
      </c>
      <c r="K24" s="73"/>
      <c r="L24" s="15">
        <v>5</v>
      </c>
      <c r="M24" s="16">
        <f t="shared" si="1"/>
        <v>29</v>
      </c>
      <c r="N24" s="69"/>
      <c r="O24" s="15">
        <v>5</v>
      </c>
      <c r="P24" s="16">
        <v>42</v>
      </c>
      <c r="Q24" s="69"/>
      <c r="R24" s="15">
        <v>6</v>
      </c>
      <c r="S24" s="16">
        <f t="shared" si="21"/>
        <v>22</v>
      </c>
      <c r="T24" s="73"/>
      <c r="U24" s="15">
        <v>6</v>
      </c>
      <c r="V24" s="16">
        <f t="shared" si="2"/>
        <v>57</v>
      </c>
      <c r="W24" s="73"/>
      <c r="X24" s="15"/>
      <c r="Y24" s="16"/>
      <c r="Z24" s="73"/>
      <c r="AA24" s="15">
        <v>7</v>
      </c>
      <c r="AB24" s="16">
        <f t="shared" si="15"/>
        <v>42</v>
      </c>
      <c r="AC24" s="73"/>
      <c r="AD24" s="15">
        <v>8</v>
      </c>
      <c r="AE24" s="14" t="str">
        <f t="shared" si="27"/>
        <v>07</v>
      </c>
      <c r="AF24" s="73"/>
      <c r="AG24" s="15">
        <v>9</v>
      </c>
      <c r="AH24" s="16">
        <f t="shared" si="28"/>
        <v>12</v>
      </c>
      <c r="AI24" s="73"/>
      <c r="AJ24" s="15">
        <v>9</v>
      </c>
      <c r="AK24" s="16">
        <f t="shared" si="5"/>
        <v>52</v>
      </c>
      <c r="AL24" s="73"/>
      <c r="AM24" s="15">
        <v>10</v>
      </c>
      <c r="AN24" s="16">
        <f t="shared" si="6"/>
        <v>52</v>
      </c>
      <c r="AO24" s="73"/>
      <c r="AP24" s="15">
        <v>12</v>
      </c>
      <c r="AQ24" s="14" t="s">
        <v>27</v>
      </c>
      <c r="AR24" s="69"/>
      <c r="AS24" s="15">
        <v>12</v>
      </c>
      <c r="AT24" s="16">
        <f t="shared" si="17"/>
        <v>47</v>
      </c>
      <c r="AU24" s="83"/>
      <c r="AV24" s="15">
        <v>13</v>
      </c>
      <c r="AW24" s="16">
        <f t="shared" si="18"/>
        <v>24</v>
      </c>
      <c r="AX24" s="73"/>
      <c r="AY24" s="15"/>
      <c r="AZ24" s="16"/>
      <c r="BA24" s="73"/>
      <c r="BB24" s="15">
        <v>13</v>
      </c>
      <c r="BC24" s="16">
        <f t="shared" si="19"/>
        <v>52</v>
      </c>
      <c r="BD24" s="73"/>
      <c r="BE24" s="15">
        <v>14</v>
      </c>
      <c r="BF24" s="16">
        <f t="shared" si="24"/>
        <v>27</v>
      </c>
      <c r="BG24" s="73"/>
      <c r="BH24" s="15">
        <v>15</v>
      </c>
      <c r="BI24" s="16">
        <f t="shared" si="23"/>
        <v>24</v>
      </c>
      <c r="BJ24" s="73"/>
      <c r="BK24" s="15">
        <v>16</v>
      </c>
      <c r="BL24" s="16">
        <f t="shared" si="22"/>
        <v>22</v>
      </c>
      <c r="BM24" s="73"/>
      <c r="BN24" s="15">
        <v>18</v>
      </c>
      <c r="BO24" s="16">
        <f t="shared" si="9"/>
        <v>32</v>
      </c>
      <c r="BP24" s="73"/>
      <c r="BQ24" s="15">
        <v>21</v>
      </c>
      <c r="BR24" s="16">
        <f t="shared" si="20"/>
        <v>42</v>
      </c>
      <c r="BS24" s="83"/>
      <c r="BT24" s="15">
        <v>22</v>
      </c>
      <c r="BU24" s="19">
        <f t="shared" si="25"/>
        <v>25</v>
      </c>
      <c r="BV24" s="18"/>
    </row>
    <row r="25" spans="1:74" x14ac:dyDescent="0.25">
      <c r="A25" s="31">
        <v>17</v>
      </c>
      <c r="B25" s="13" t="s">
        <v>8</v>
      </c>
      <c r="C25" s="25" t="s">
        <v>9</v>
      </c>
      <c r="D25" s="26" t="s">
        <v>1</v>
      </c>
      <c r="E25" s="49"/>
      <c r="F25" s="20"/>
      <c r="G25" s="21"/>
      <c r="H25" s="74"/>
      <c r="I25" s="22"/>
      <c r="J25" s="21"/>
      <c r="K25" s="74"/>
      <c r="L25" s="22"/>
      <c r="M25" s="21"/>
      <c r="N25" s="70"/>
      <c r="O25" s="22"/>
      <c r="P25" s="21"/>
      <c r="Q25" s="70"/>
      <c r="R25" s="22"/>
      <c r="S25" s="21"/>
      <c r="T25" s="74"/>
      <c r="U25" s="22"/>
      <c r="V25" s="21"/>
      <c r="W25" s="74"/>
      <c r="X25" s="22"/>
      <c r="Y25" s="21"/>
      <c r="Z25" s="74"/>
      <c r="AA25" s="22"/>
      <c r="AB25" s="21"/>
      <c r="AC25" s="74"/>
      <c r="AD25" s="22"/>
      <c r="AE25" s="21"/>
      <c r="AF25" s="74"/>
      <c r="AG25" s="22"/>
      <c r="AH25" s="21"/>
      <c r="AI25" s="74"/>
      <c r="AJ25" s="22"/>
      <c r="AK25" s="21"/>
      <c r="AL25" s="74"/>
      <c r="AM25" s="22"/>
      <c r="AN25" s="21"/>
      <c r="AO25" s="74"/>
      <c r="AP25" s="22"/>
      <c r="AQ25" s="21"/>
      <c r="AR25" s="70"/>
      <c r="AS25" s="22"/>
      <c r="AT25" s="21"/>
      <c r="AU25" s="87"/>
      <c r="AV25" s="22"/>
      <c r="AW25" s="21"/>
      <c r="AX25" s="74"/>
      <c r="AY25" s="22"/>
      <c r="AZ25" s="21"/>
      <c r="BA25" s="74"/>
      <c r="BB25" s="22"/>
      <c r="BC25" s="21"/>
      <c r="BD25" s="74"/>
      <c r="BE25" s="22"/>
      <c r="BF25" s="21"/>
      <c r="BG25" s="74"/>
      <c r="BH25" s="22"/>
      <c r="BI25" s="21"/>
      <c r="BJ25" s="74"/>
      <c r="BK25" s="22"/>
      <c r="BL25" s="21"/>
      <c r="BM25" s="74"/>
      <c r="BN25" s="22"/>
      <c r="BO25" s="21"/>
      <c r="BP25" s="74"/>
      <c r="BQ25" s="22">
        <v>21</v>
      </c>
      <c r="BR25" s="21">
        <v>43</v>
      </c>
      <c r="BS25" s="87"/>
      <c r="BT25" s="22"/>
      <c r="BU25" s="23"/>
      <c r="BV25" s="18"/>
    </row>
    <row r="26" spans="1:74" x14ac:dyDescent="0.25">
      <c r="A26" s="31"/>
      <c r="B26" s="13" t="s">
        <v>2</v>
      </c>
      <c r="C26" s="25"/>
      <c r="D26" s="26"/>
      <c r="E26" s="49"/>
      <c r="F26" s="7"/>
      <c r="G26" s="10"/>
      <c r="H26" s="72"/>
      <c r="I26" s="9"/>
      <c r="J26" s="10"/>
      <c r="K26" s="72"/>
      <c r="L26" s="9"/>
      <c r="M26" s="10"/>
      <c r="N26" s="68"/>
      <c r="O26" s="9"/>
      <c r="P26" s="10"/>
      <c r="Q26" s="68"/>
      <c r="R26" s="9"/>
      <c r="S26" s="10"/>
      <c r="T26" s="72"/>
      <c r="U26" s="9"/>
      <c r="V26" s="10"/>
      <c r="W26" s="72"/>
      <c r="X26" s="9"/>
      <c r="Y26" s="10"/>
      <c r="Z26" s="72"/>
      <c r="AA26" s="9"/>
      <c r="AB26" s="10"/>
      <c r="AC26" s="72"/>
      <c r="AD26" s="9"/>
      <c r="AE26" s="10"/>
      <c r="AF26" s="72"/>
      <c r="AG26" s="9"/>
      <c r="AH26" s="10"/>
      <c r="AI26" s="72"/>
      <c r="AJ26" s="9"/>
      <c r="AK26" s="10"/>
      <c r="AL26" s="72"/>
      <c r="AM26" s="9"/>
      <c r="AN26" s="10"/>
      <c r="AO26" s="72"/>
      <c r="AP26" s="9"/>
      <c r="AQ26" s="10"/>
      <c r="AR26" s="68"/>
      <c r="AS26" s="9"/>
      <c r="AT26" s="10"/>
      <c r="AU26" s="86"/>
      <c r="AV26" s="9"/>
      <c r="AW26" s="10"/>
      <c r="AX26" s="72"/>
      <c r="AY26" s="9"/>
      <c r="AZ26" s="10"/>
      <c r="BA26" s="72"/>
      <c r="BB26" s="9"/>
      <c r="BC26" s="10"/>
      <c r="BD26" s="72"/>
      <c r="BE26" s="9"/>
      <c r="BF26" s="10"/>
      <c r="BG26" s="72"/>
      <c r="BH26" s="9"/>
      <c r="BI26" s="10"/>
      <c r="BJ26" s="72"/>
      <c r="BK26" s="9"/>
      <c r="BL26" s="10"/>
      <c r="BM26" s="72"/>
      <c r="BN26" s="9"/>
      <c r="BO26" s="10"/>
      <c r="BP26" s="72"/>
      <c r="BQ26" s="9">
        <v>21</v>
      </c>
      <c r="BR26" s="10">
        <v>43</v>
      </c>
      <c r="BS26" s="86"/>
      <c r="BT26" s="9"/>
      <c r="BU26" s="12"/>
      <c r="BV26" s="18"/>
    </row>
    <row r="27" spans="1:74" x14ac:dyDescent="0.25">
      <c r="A27" s="30">
        <v>18</v>
      </c>
      <c r="B27" s="13"/>
      <c r="C27" s="15" t="s">
        <v>7</v>
      </c>
      <c r="D27" s="24" t="s">
        <v>1</v>
      </c>
      <c r="E27" s="49">
        <v>24</v>
      </c>
      <c r="F27" s="13">
        <v>5</v>
      </c>
      <c r="G27" s="16">
        <f t="shared" si="14"/>
        <v>24</v>
      </c>
      <c r="H27" s="73"/>
      <c r="I27" s="15">
        <v>5</v>
      </c>
      <c r="J27" s="16">
        <f t="shared" si="0"/>
        <v>31</v>
      </c>
      <c r="K27" s="73"/>
      <c r="L27" s="15">
        <v>5</v>
      </c>
      <c r="M27" s="16">
        <f t="shared" si="1"/>
        <v>31</v>
      </c>
      <c r="N27" s="69"/>
      <c r="O27" s="15">
        <v>5</v>
      </c>
      <c r="P27" s="16">
        <v>44</v>
      </c>
      <c r="Q27" s="69"/>
      <c r="R27" s="15">
        <v>6</v>
      </c>
      <c r="S27" s="16">
        <f t="shared" si="21"/>
        <v>24</v>
      </c>
      <c r="T27" s="73"/>
      <c r="U27" s="15">
        <v>7</v>
      </c>
      <c r="V27" s="14" t="s">
        <v>21</v>
      </c>
      <c r="W27" s="73"/>
      <c r="X27" s="15"/>
      <c r="Y27" s="16"/>
      <c r="Z27" s="73"/>
      <c r="AA27" s="15">
        <v>7</v>
      </c>
      <c r="AB27" s="16">
        <f t="shared" si="15"/>
        <v>44</v>
      </c>
      <c r="AC27" s="73"/>
      <c r="AD27" s="15">
        <v>8</v>
      </c>
      <c r="AE27" s="14" t="str">
        <f>AQ27</f>
        <v>09</v>
      </c>
      <c r="AF27" s="73"/>
      <c r="AG27" s="15">
        <v>9</v>
      </c>
      <c r="AH27" s="16">
        <f t="shared" si="28"/>
        <v>14</v>
      </c>
      <c r="AI27" s="73"/>
      <c r="AJ27" s="15">
        <v>9</v>
      </c>
      <c r="AK27" s="16">
        <f t="shared" si="5"/>
        <v>54</v>
      </c>
      <c r="AL27" s="73"/>
      <c r="AM27" s="15">
        <v>10</v>
      </c>
      <c r="AN27" s="16">
        <f t="shared" si="6"/>
        <v>54</v>
      </c>
      <c r="AO27" s="73"/>
      <c r="AP27" s="15">
        <v>12</v>
      </c>
      <c r="AQ27" s="14" t="s">
        <v>25</v>
      </c>
      <c r="AR27" s="69"/>
      <c r="AS27" s="15">
        <v>12</v>
      </c>
      <c r="AT27" s="16">
        <f t="shared" ref="AT27:AT32" si="29">25+E27</f>
        <v>49</v>
      </c>
      <c r="AU27" s="83"/>
      <c r="AV27" s="15">
        <v>13</v>
      </c>
      <c r="AW27" s="16">
        <f t="shared" si="18"/>
        <v>26</v>
      </c>
      <c r="AX27" s="73"/>
      <c r="AY27" s="15">
        <v>13</v>
      </c>
      <c r="AZ27" s="16">
        <v>44</v>
      </c>
      <c r="BA27" s="73"/>
      <c r="BB27" s="15">
        <v>13</v>
      </c>
      <c r="BC27" s="16">
        <f t="shared" ref="BC27:BC32" si="30">35+E27-5</f>
        <v>54</v>
      </c>
      <c r="BD27" s="73"/>
      <c r="BE27" s="15">
        <v>14</v>
      </c>
      <c r="BF27" s="16">
        <f t="shared" ref="BF27:BF32" si="31">5+E27</f>
        <v>29</v>
      </c>
      <c r="BG27" s="73"/>
      <c r="BH27" s="15">
        <v>15</v>
      </c>
      <c r="BI27" s="16">
        <f t="shared" ref="BI27:BI32" si="32">2+E27</f>
        <v>26</v>
      </c>
      <c r="BJ27" s="73"/>
      <c r="BK27" s="15">
        <v>16</v>
      </c>
      <c r="BL27" s="16">
        <f t="shared" si="22"/>
        <v>24</v>
      </c>
      <c r="BM27" s="73"/>
      <c r="BN27" s="15">
        <v>18</v>
      </c>
      <c r="BO27" s="16">
        <f t="shared" si="9"/>
        <v>34</v>
      </c>
      <c r="BP27" s="73"/>
      <c r="BQ27" s="15">
        <v>21</v>
      </c>
      <c r="BR27" s="16">
        <f>20+E27+2</f>
        <v>46</v>
      </c>
      <c r="BS27" s="83"/>
      <c r="BT27" s="15">
        <v>22</v>
      </c>
      <c r="BU27" s="19">
        <f t="shared" ref="BU27:BU32" si="33">BF27-2</f>
        <v>27</v>
      </c>
      <c r="BV27" s="18"/>
    </row>
    <row r="28" spans="1:74" x14ac:dyDescent="0.25">
      <c r="A28" s="30">
        <f>A27+1</f>
        <v>19</v>
      </c>
      <c r="B28" s="13"/>
      <c r="C28" s="15" t="s">
        <v>12</v>
      </c>
      <c r="D28" s="24" t="s">
        <v>1</v>
      </c>
      <c r="E28" s="49">
        <v>25</v>
      </c>
      <c r="F28" s="13">
        <v>5</v>
      </c>
      <c r="G28" s="16">
        <f t="shared" si="14"/>
        <v>25</v>
      </c>
      <c r="H28" s="73"/>
      <c r="I28" s="15">
        <v>5</v>
      </c>
      <c r="J28" s="16">
        <f t="shared" si="0"/>
        <v>32</v>
      </c>
      <c r="K28" s="73"/>
      <c r="L28" s="15">
        <v>5</v>
      </c>
      <c r="M28" s="16">
        <f t="shared" si="1"/>
        <v>32</v>
      </c>
      <c r="N28" s="69"/>
      <c r="O28" s="15">
        <v>5</v>
      </c>
      <c r="P28" s="16">
        <v>45</v>
      </c>
      <c r="Q28" s="69"/>
      <c r="R28" s="15">
        <v>6</v>
      </c>
      <c r="S28" s="16">
        <f t="shared" si="21"/>
        <v>25</v>
      </c>
      <c r="T28" s="73"/>
      <c r="U28" s="15">
        <v>7</v>
      </c>
      <c r="V28" s="14" t="s">
        <v>29</v>
      </c>
      <c r="W28" s="73"/>
      <c r="X28" s="15"/>
      <c r="Y28" s="16"/>
      <c r="Z28" s="73"/>
      <c r="AA28" s="15">
        <v>7</v>
      </c>
      <c r="AB28" s="16">
        <v>44</v>
      </c>
      <c r="AC28" s="73"/>
      <c r="AD28" s="15">
        <v>8</v>
      </c>
      <c r="AE28" s="16">
        <f t="shared" ref="AE28:AE39" si="34">45+E28-60</f>
        <v>10</v>
      </c>
      <c r="AF28" s="73"/>
      <c r="AG28" s="15">
        <v>9</v>
      </c>
      <c r="AH28" s="16">
        <f t="shared" si="28"/>
        <v>15</v>
      </c>
      <c r="AI28" s="73"/>
      <c r="AJ28" s="15">
        <v>9</v>
      </c>
      <c r="AK28" s="16">
        <f t="shared" si="5"/>
        <v>55</v>
      </c>
      <c r="AL28" s="73"/>
      <c r="AM28" s="15">
        <v>10</v>
      </c>
      <c r="AN28" s="16">
        <f t="shared" si="6"/>
        <v>55</v>
      </c>
      <c r="AO28" s="73"/>
      <c r="AP28" s="15">
        <v>12</v>
      </c>
      <c r="AQ28" s="16">
        <f t="shared" ref="AQ28:AQ33" si="35">45+E28-60</f>
        <v>10</v>
      </c>
      <c r="AR28" s="69"/>
      <c r="AS28" s="15">
        <v>12</v>
      </c>
      <c r="AT28" s="16">
        <f t="shared" si="29"/>
        <v>50</v>
      </c>
      <c r="AU28" s="83"/>
      <c r="AV28" s="15">
        <v>13</v>
      </c>
      <c r="AW28" s="16">
        <f t="shared" si="18"/>
        <v>27</v>
      </c>
      <c r="AX28" s="73"/>
      <c r="AY28" s="15">
        <v>13</v>
      </c>
      <c r="AZ28" s="16">
        <v>47</v>
      </c>
      <c r="BA28" s="73"/>
      <c r="BB28" s="15">
        <v>13</v>
      </c>
      <c r="BC28" s="16">
        <f t="shared" si="30"/>
        <v>55</v>
      </c>
      <c r="BD28" s="73"/>
      <c r="BE28" s="15">
        <v>14</v>
      </c>
      <c r="BF28" s="16">
        <f t="shared" si="31"/>
        <v>30</v>
      </c>
      <c r="BG28" s="73"/>
      <c r="BH28" s="15">
        <v>15</v>
      </c>
      <c r="BI28" s="16">
        <f t="shared" si="32"/>
        <v>27</v>
      </c>
      <c r="BJ28" s="73"/>
      <c r="BK28" s="15">
        <v>16</v>
      </c>
      <c r="BL28" s="16">
        <f t="shared" si="22"/>
        <v>25</v>
      </c>
      <c r="BM28" s="73"/>
      <c r="BN28" s="15">
        <v>18</v>
      </c>
      <c r="BO28" s="16">
        <f t="shared" si="9"/>
        <v>35</v>
      </c>
      <c r="BP28" s="73"/>
      <c r="BQ28" s="15">
        <v>21</v>
      </c>
      <c r="BR28" s="16">
        <f t="shared" ref="BR28:BR32" si="36">20+E28+2</f>
        <v>47</v>
      </c>
      <c r="BS28" s="83"/>
      <c r="BT28" s="15">
        <v>22</v>
      </c>
      <c r="BU28" s="19">
        <f t="shared" si="33"/>
        <v>28</v>
      </c>
      <c r="BV28" s="18"/>
    </row>
    <row r="29" spans="1:74" x14ac:dyDescent="0.25">
      <c r="A29" s="30">
        <f t="shared" ref="A29:A32" si="37">A28+1</f>
        <v>20</v>
      </c>
      <c r="B29" s="13"/>
      <c r="C29" s="15" t="s">
        <v>5</v>
      </c>
      <c r="D29" s="24" t="s">
        <v>1</v>
      </c>
      <c r="E29" s="49">
        <v>27</v>
      </c>
      <c r="F29" s="13"/>
      <c r="G29" s="16"/>
      <c r="H29" s="73"/>
      <c r="I29" s="15"/>
      <c r="J29" s="16"/>
      <c r="K29" s="73"/>
      <c r="L29" s="15"/>
      <c r="M29" s="16"/>
      <c r="N29" s="69"/>
      <c r="O29" s="15"/>
      <c r="P29" s="16"/>
      <c r="Q29" s="69"/>
      <c r="R29" s="15">
        <v>6</v>
      </c>
      <c r="S29" s="16">
        <f t="shared" si="21"/>
        <v>27</v>
      </c>
      <c r="T29" s="73"/>
      <c r="U29" s="15"/>
      <c r="V29" s="14"/>
      <c r="W29" s="73"/>
      <c r="X29" s="15"/>
      <c r="Y29" s="16"/>
      <c r="Z29" s="73"/>
      <c r="AA29" s="15"/>
      <c r="AB29" s="16"/>
      <c r="AC29" s="73"/>
      <c r="AD29" s="15">
        <v>8</v>
      </c>
      <c r="AE29" s="16">
        <f t="shared" si="34"/>
        <v>12</v>
      </c>
      <c r="AF29" s="73"/>
      <c r="AG29" s="15">
        <v>9</v>
      </c>
      <c r="AH29" s="16">
        <f t="shared" si="28"/>
        <v>17</v>
      </c>
      <c r="AI29" s="73"/>
      <c r="AJ29" s="15">
        <v>9</v>
      </c>
      <c r="AK29" s="16">
        <f t="shared" si="5"/>
        <v>57</v>
      </c>
      <c r="AL29" s="73"/>
      <c r="AM29" s="15">
        <v>10</v>
      </c>
      <c r="AN29" s="16">
        <f t="shared" si="6"/>
        <v>57</v>
      </c>
      <c r="AO29" s="73"/>
      <c r="AP29" s="15">
        <v>12</v>
      </c>
      <c r="AQ29" s="16">
        <f t="shared" si="35"/>
        <v>12</v>
      </c>
      <c r="AR29" s="69"/>
      <c r="AS29" s="15">
        <v>12</v>
      </c>
      <c r="AT29" s="16">
        <f t="shared" si="29"/>
        <v>52</v>
      </c>
      <c r="AU29" s="83"/>
      <c r="AV29" s="15">
        <v>13</v>
      </c>
      <c r="AW29" s="16">
        <f t="shared" si="18"/>
        <v>29</v>
      </c>
      <c r="AX29" s="73"/>
      <c r="AY29" s="15">
        <v>13</v>
      </c>
      <c r="AZ29" s="16">
        <v>49</v>
      </c>
      <c r="BA29" s="73"/>
      <c r="BB29" s="15">
        <v>13</v>
      </c>
      <c r="BC29" s="16">
        <f t="shared" si="30"/>
        <v>57</v>
      </c>
      <c r="BD29" s="73"/>
      <c r="BE29" s="15">
        <v>14</v>
      </c>
      <c r="BF29" s="16">
        <f t="shared" si="31"/>
        <v>32</v>
      </c>
      <c r="BG29" s="73"/>
      <c r="BH29" s="15">
        <v>15</v>
      </c>
      <c r="BI29" s="16">
        <f t="shared" si="32"/>
        <v>29</v>
      </c>
      <c r="BJ29" s="73"/>
      <c r="BK29" s="15">
        <v>16</v>
      </c>
      <c r="BL29" s="16">
        <f t="shared" si="22"/>
        <v>27</v>
      </c>
      <c r="BM29" s="73"/>
      <c r="BN29" s="15">
        <v>18</v>
      </c>
      <c r="BO29" s="16">
        <f t="shared" si="9"/>
        <v>37</v>
      </c>
      <c r="BP29" s="73"/>
      <c r="BQ29" s="15">
        <v>21</v>
      </c>
      <c r="BR29" s="16">
        <f t="shared" si="36"/>
        <v>49</v>
      </c>
      <c r="BS29" s="83"/>
      <c r="BT29" s="15">
        <v>22</v>
      </c>
      <c r="BU29" s="19">
        <f t="shared" si="33"/>
        <v>30</v>
      </c>
      <c r="BV29" s="18"/>
    </row>
    <row r="30" spans="1:74" x14ac:dyDescent="0.25">
      <c r="A30" s="30">
        <f t="shared" si="37"/>
        <v>21</v>
      </c>
      <c r="B30" s="13"/>
      <c r="C30" s="15" t="s">
        <v>4</v>
      </c>
      <c r="D30" s="24" t="s">
        <v>1</v>
      </c>
      <c r="E30" s="49">
        <v>28</v>
      </c>
      <c r="F30" s="13"/>
      <c r="G30" s="16"/>
      <c r="H30" s="73"/>
      <c r="I30" s="15"/>
      <c r="J30" s="16"/>
      <c r="K30" s="73"/>
      <c r="L30" s="15"/>
      <c r="M30" s="16"/>
      <c r="N30" s="69"/>
      <c r="O30" s="15"/>
      <c r="P30" s="16"/>
      <c r="Q30" s="69"/>
      <c r="R30" s="15">
        <v>6</v>
      </c>
      <c r="S30" s="16">
        <f t="shared" si="21"/>
        <v>28</v>
      </c>
      <c r="T30" s="73"/>
      <c r="U30" s="15"/>
      <c r="V30" s="14"/>
      <c r="W30" s="73"/>
      <c r="X30" s="15"/>
      <c r="Y30" s="16"/>
      <c r="Z30" s="73"/>
      <c r="AA30" s="15"/>
      <c r="AB30" s="16"/>
      <c r="AC30" s="73"/>
      <c r="AD30" s="15">
        <v>8</v>
      </c>
      <c r="AE30" s="16">
        <f t="shared" si="34"/>
        <v>13</v>
      </c>
      <c r="AF30" s="73"/>
      <c r="AG30" s="15">
        <v>9</v>
      </c>
      <c r="AH30" s="16">
        <f t="shared" si="28"/>
        <v>18</v>
      </c>
      <c r="AI30" s="73"/>
      <c r="AJ30" s="15">
        <v>9</v>
      </c>
      <c r="AK30" s="16">
        <f t="shared" si="5"/>
        <v>58</v>
      </c>
      <c r="AL30" s="73"/>
      <c r="AM30" s="15">
        <v>10</v>
      </c>
      <c r="AN30" s="16">
        <f t="shared" si="6"/>
        <v>58</v>
      </c>
      <c r="AO30" s="73"/>
      <c r="AP30" s="15">
        <v>12</v>
      </c>
      <c r="AQ30" s="16">
        <f t="shared" si="35"/>
        <v>13</v>
      </c>
      <c r="AR30" s="69"/>
      <c r="AS30" s="15">
        <v>12</v>
      </c>
      <c r="AT30" s="16">
        <f t="shared" si="29"/>
        <v>53</v>
      </c>
      <c r="AU30" s="83"/>
      <c r="AV30" s="15">
        <v>13</v>
      </c>
      <c r="AW30" s="16">
        <f t="shared" si="18"/>
        <v>30</v>
      </c>
      <c r="AX30" s="73"/>
      <c r="AY30" s="15">
        <v>13</v>
      </c>
      <c r="AZ30" s="16">
        <v>50</v>
      </c>
      <c r="BA30" s="73"/>
      <c r="BB30" s="15">
        <v>13</v>
      </c>
      <c r="BC30" s="16">
        <f t="shared" si="30"/>
        <v>58</v>
      </c>
      <c r="BD30" s="73"/>
      <c r="BE30" s="15">
        <v>14</v>
      </c>
      <c r="BF30" s="16">
        <f t="shared" si="31"/>
        <v>33</v>
      </c>
      <c r="BG30" s="73"/>
      <c r="BH30" s="15">
        <v>15</v>
      </c>
      <c r="BI30" s="16">
        <f t="shared" si="32"/>
        <v>30</v>
      </c>
      <c r="BJ30" s="73"/>
      <c r="BK30" s="15">
        <v>16</v>
      </c>
      <c r="BL30" s="16">
        <f t="shared" si="22"/>
        <v>28</v>
      </c>
      <c r="BM30" s="73"/>
      <c r="BN30" s="15">
        <v>18</v>
      </c>
      <c r="BO30" s="16">
        <f t="shared" si="9"/>
        <v>38</v>
      </c>
      <c r="BP30" s="73"/>
      <c r="BQ30" s="15">
        <v>21</v>
      </c>
      <c r="BR30" s="16">
        <f t="shared" si="36"/>
        <v>50</v>
      </c>
      <c r="BS30" s="83"/>
      <c r="BT30" s="15">
        <v>22</v>
      </c>
      <c r="BU30" s="19">
        <f t="shared" si="33"/>
        <v>31</v>
      </c>
      <c r="BV30" s="18"/>
    </row>
    <row r="31" spans="1:74" x14ac:dyDescent="0.25">
      <c r="A31" s="30">
        <f t="shared" si="37"/>
        <v>22</v>
      </c>
      <c r="B31" s="13"/>
      <c r="C31" s="15" t="s">
        <v>20</v>
      </c>
      <c r="D31" s="24" t="s">
        <v>1</v>
      </c>
      <c r="E31" s="49">
        <v>29</v>
      </c>
      <c r="F31" s="13"/>
      <c r="G31" s="16"/>
      <c r="H31" s="73"/>
      <c r="I31" s="15"/>
      <c r="J31" s="16"/>
      <c r="K31" s="73"/>
      <c r="L31" s="15"/>
      <c r="M31" s="16"/>
      <c r="N31" s="69"/>
      <c r="O31" s="15">
        <v>5</v>
      </c>
      <c r="P31" s="16">
        <v>47</v>
      </c>
      <c r="Q31" s="69"/>
      <c r="R31" s="15">
        <v>6</v>
      </c>
      <c r="S31" s="16">
        <f t="shared" si="21"/>
        <v>29</v>
      </c>
      <c r="T31" s="73"/>
      <c r="U31" s="15">
        <v>7</v>
      </c>
      <c r="V31" s="14" t="s">
        <v>30</v>
      </c>
      <c r="W31" s="73"/>
      <c r="X31" s="15"/>
      <c r="Y31" s="16"/>
      <c r="Z31" s="73"/>
      <c r="AA31" s="15"/>
      <c r="AB31" s="16"/>
      <c r="AC31" s="73"/>
      <c r="AD31" s="15">
        <v>8</v>
      </c>
      <c r="AE31" s="16">
        <f t="shared" si="34"/>
        <v>14</v>
      </c>
      <c r="AF31" s="73"/>
      <c r="AG31" s="15">
        <v>9</v>
      </c>
      <c r="AH31" s="16">
        <f t="shared" si="28"/>
        <v>19</v>
      </c>
      <c r="AI31" s="73"/>
      <c r="AJ31" s="15">
        <v>9</v>
      </c>
      <c r="AK31" s="16">
        <f t="shared" si="5"/>
        <v>59</v>
      </c>
      <c r="AL31" s="73"/>
      <c r="AM31" s="15">
        <v>10</v>
      </c>
      <c r="AN31" s="16">
        <f t="shared" si="6"/>
        <v>59</v>
      </c>
      <c r="AO31" s="73"/>
      <c r="AP31" s="15">
        <v>12</v>
      </c>
      <c r="AQ31" s="16">
        <f t="shared" si="35"/>
        <v>14</v>
      </c>
      <c r="AR31" s="69"/>
      <c r="AS31" s="15">
        <v>12</v>
      </c>
      <c r="AT31" s="16">
        <f t="shared" si="29"/>
        <v>54</v>
      </c>
      <c r="AU31" s="83"/>
      <c r="AV31" s="15">
        <v>13</v>
      </c>
      <c r="AW31" s="16">
        <f t="shared" si="18"/>
        <v>31</v>
      </c>
      <c r="AX31" s="73"/>
      <c r="AY31" s="15">
        <v>13</v>
      </c>
      <c r="AZ31" s="16">
        <v>51</v>
      </c>
      <c r="BA31" s="73"/>
      <c r="BB31" s="15">
        <v>13</v>
      </c>
      <c r="BC31" s="16">
        <f t="shared" si="30"/>
        <v>59</v>
      </c>
      <c r="BD31" s="73"/>
      <c r="BE31" s="15">
        <v>14</v>
      </c>
      <c r="BF31" s="16">
        <f t="shared" si="31"/>
        <v>34</v>
      </c>
      <c r="BG31" s="73"/>
      <c r="BH31" s="15">
        <v>15</v>
      </c>
      <c r="BI31" s="16">
        <f t="shared" si="32"/>
        <v>31</v>
      </c>
      <c r="BJ31" s="73"/>
      <c r="BK31" s="15">
        <v>16</v>
      </c>
      <c r="BL31" s="16">
        <f t="shared" si="22"/>
        <v>29</v>
      </c>
      <c r="BM31" s="73"/>
      <c r="BN31" s="15">
        <v>18</v>
      </c>
      <c r="BO31" s="16">
        <f t="shared" si="9"/>
        <v>39</v>
      </c>
      <c r="BP31" s="73"/>
      <c r="BQ31" s="15">
        <v>21</v>
      </c>
      <c r="BR31" s="16">
        <f t="shared" si="36"/>
        <v>51</v>
      </c>
      <c r="BS31" s="83"/>
      <c r="BT31" s="15">
        <v>22</v>
      </c>
      <c r="BU31" s="19">
        <f t="shared" si="33"/>
        <v>32</v>
      </c>
      <c r="BV31" s="18"/>
    </row>
    <row r="32" spans="1:74" x14ac:dyDescent="0.25">
      <c r="A32" s="32">
        <f t="shared" si="37"/>
        <v>23</v>
      </c>
      <c r="B32" s="20" t="s">
        <v>8</v>
      </c>
      <c r="C32" s="27" t="s">
        <v>3</v>
      </c>
      <c r="D32" s="28" t="s">
        <v>1</v>
      </c>
      <c r="E32" s="49">
        <v>30</v>
      </c>
      <c r="F32" s="20">
        <v>5</v>
      </c>
      <c r="G32" s="21">
        <v>28</v>
      </c>
      <c r="H32" s="74"/>
      <c r="I32" s="22">
        <v>5</v>
      </c>
      <c r="J32" s="21">
        <v>35</v>
      </c>
      <c r="K32" s="74"/>
      <c r="L32" s="22">
        <v>5</v>
      </c>
      <c r="M32" s="21">
        <f t="shared" si="1"/>
        <v>35</v>
      </c>
      <c r="N32" s="70"/>
      <c r="O32" s="22">
        <v>5</v>
      </c>
      <c r="P32" s="21">
        <v>48</v>
      </c>
      <c r="Q32" s="70"/>
      <c r="R32" s="22">
        <v>6</v>
      </c>
      <c r="S32" s="21">
        <f t="shared" si="21"/>
        <v>30</v>
      </c>
      <c r="T32" s="74"/>
      <c r="U32" s="22">
        <v>7</v>
      </c>
      <c r="V32" s="75" t="s">
        <v>22</v>
      </c>
      <c r="W32" s="74"/>
      <c r="X32" s="22">
        <v>7</v>
      </c>
      <c r="Y32" s="21">
        <v>20</v>
      </c>
      <c r="Z32" s="74"/>
      <c r="AA32" s="22">
        <v>7</v>
      </c>
      <c r="AB32" s="21">
        <v>45</v>
      </c>
      <c r="AC32" s="74"/>
      <c r="AD32" s="22">
        <v>8</v>
      </c>
      <c r="AE32" s="21">
        <f t="shared" si="34"/>
        <v>15</v>
      </c>
      <c r="AF32" s="74"/>
      <c r="AG32" s="22">
        <v>9</v>
      </c>
      <c r="AH32" s="21">
        <f t="shared" si="28"/>
        <v>20</v>
      </c>
      <c r="AI32" s="74"/>
      <c r="AJ32" s="22">
        <v>10</v>
      </c>
      <c r="AK32" s="75" t="s">
        <v>21</v>
      </c>
      <c r="AL32" s="74"/>
      <c r="AM32" s="22">
        <v>11</v>
      </c>
      <c r="AN32" s="75" t="str">
        <f>AK32</f>
        <v>00</v>
      </c>
      <c r="AO32" s="74"/>
      <c r="AP32" s="22">
        <v>12</v>
      </c>
      <c r="AQ32" s="21">
        <f t="shared" si="35"/>
        <v>15</v>
      </c>
      <c r="AR32" s="70"/>
      <c r="AS32" s="22">
        <v>12</v>
      </c>
      <c r="AT32" s="21">
        <f t="shared" si="29"/>
        <v>55</v>
      </c>
      <c r="AU32" s="87"/>
      <c r="AV32" s="22">
        <v>13</v>
      </c>
      <c r="AW32" s="21">
        <f t="shared" si="18"/>
        <v>32</v>
      </c>
      <c r="AX32" s="74"/>
      <c r="AY32" s="22">
        <v>13</v>
      </c>
      <c r="AZ32" s="21">
        <v>52</v>
      </c>
      <c r="BA32" s="74"/>
      <c r="BB32" s="22">
        <v>14</v>
      </c>
      <c r="BC32" s="75" t="str">
        <f>AK32</f>
        <v>00</v>
      </c>
      <c r="BD32" s="74"/>
      <c r="BE32" s="22">
        <v>14</v>
      </c>
      <c r="BF32" s="21">
        <f t="shared" si="31"/>
        <v>35</v>
      </c>
      <c r="BG32" s="74"/>
      <c r="BH32" s="22">
        <v>15</v>
      </c>
      <c r="BI32" s="21">
        <f t="shared" si="32"/>
        <v>32</v>
      </c>
      <c r="BJ32" s="74"/>
      <c r="BK32" s="22">
        <v>16</v>
      </c>
      <c r="BL32" s="21">
        <f t="shared" si="22"/>
        <v>30</v>
      </c>
      <c r="BM32" s="74"/>
      <c r="BN32" s="22">
        <v>18</v>
      </c>
      <c r="BO32" s="21">
        <f t="shared" si="9"/>
        <v>40</v>
      </c>
      <c r="BP32" s="74"/>
      <c r="BQ32" s="22">
        <v>21</v>
      </c>
      <c r="BR32" s="21">
        <f t="shared" si="36"/>
        <v>52</v>
      </c>
      <c r="BS32" s="87"/>
      <c r="BT32" s="22">
        <v>22</v>
      </c>
      <c r="BU32" s="23">
        <f t="shared" si="33"/>
        <v>33</v>
      </c>
      <c r="BV32" s="18"/>
    </row>
    <row r="33" spans="1:74" x14ac:dyDescent="0.25">
      <c r="A33" s="58"/>
      <c r="B33" s="17"/>
      <c r="C33" s="17"/>
      <c r="D33" s="17"/>
      <c r="E33" s="59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55"/>
      <c r="Q33" s="17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56"/>
      <c r="AO33" s="15"/>
      <c r="AP33" s="15"/>
      <c r="AQ33" s="15"/>
      <c r="AR33" s="17"/>
      <c r="AS33" s="17"/>
      <c r="AT33" s="18"/>
      <c r="AU33" s="18"/>
      <c r="AV33" s="18"/>
      <c r="AW33" s="18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8"/>
      <c r="BS33" s="18"/>
      <c r="BT33" s="18"/>
      <c r="BU33" s="53"/>
      <c r="BV33" s="18"/>
    </row>
    <row r="34" spans="1:74" x14ac:dyDescent="0.25">
      <c r="A34" s="60"/>
      <c r="B34" s="96" t="s">
        <v>44</v>
      </c>
      <c r="C34" s="93" t="s">
        <v>35</v>
      </c>
      <c r="D34" s="18"/>
      <c r="E34" s="61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53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53"/>
      <c r="AO34" s="18"/>
      <c r="AP34" s="18"/>
      <c r="AQ34" s="18"/>
      <c r="AR34" s="18"/>
      <c r="AS34" s="18"/>
      <c r="AT34" s="18"/>
      <c r="AU34" s="18"/>
      <c r="AV34" s="18"/>
      <c r="AW34" s="18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8"/>
      <c r="BS34" s="18"/>
      <c r="BT34" s="18"/>
      <c r="BU34" s="53"/>
      <c r="BV34" s="18"/>
    </row>
    <row r="35" spans="1:74" x14ac:dyDescent="0.25">
      <c r="A35" s="94">
        <v>10</v>
      </c>
      <c r="B35" s="96" t="s">
        <v>44</v>
      </c>
      <c r="C35" s="93" t="s">
        <v>36</v>
      </c>
      <c r="D35" s="18"/>
      <c r="E35" s="61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53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53"/>
      <c r="AO35" s="18"/>
      <c r="AP35" s="18"/>
      <c r="AQ35" s="18"/>
      <c r="AR35" s="18"/>
      <c r="AS35" s="18"/>
      <c r="AT35" s="18"/>
      <c r="AU35" s="18"/>
      <c r="AV35" s="18"/>
      <c r="AW35" s="18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8"/>
      <c r="BS35" s="18"/>
      <c r="BT35" s="18"/>
      <c r="BU35" s="53"/>
      <c r="BV35" s="18"/>
    </row>
    <row r="36" spans="1:74" s="4" customFormat="1" x14ac:dyDescent="0.25">
      <c r="A36" s="95">
        <v>11</v>
      </c>
      <c r="B36" s="96" t="s">
        <v>44</v>
      </c>
      <c r="C36" s="93" t="s">
        <v>37</v>
      </c>
      <c r="D36"/>
      <c r="E36" s="2"/>
      <c r="F36"/>
      <c r="G36"/>
      <c r="H36"/>
      <c r="I36"/>
      <c r="J36"/>
      <c r="K36"/>
      <c r="L36"/>
      <c r="M36"/>
      <c r="N36"/>
      <c r="O36"/>
      <c r="P36" s="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 s="6"/>
      <c r="AO36"/>
      <c r="AP36"/>
      <c r="AQ36"/>
      <c r="AR36"/>
      <c r="AS36"/>
      <c r="AT36"/>
      <c r="AU36"/>
      <c r="AV36"/>
      <c r="AW36"/>
      <c r="BR36"/>
      <c r="BS36"/>
      <c r="BT36"/>
      <c r="BU36" s="6"/>
      <c r="BV36"/>
    </row>
    <row r="37" spans="1:74" x14ac:dyDescent="0.25">
      <c r="A37" s="95">
        <v>20</v>
      </c>
      <c r="B37" s="96" t="s">
        <v>44</v>
      </c>
      <c r="C37" s="93" t="s">
        <v>38</v>
      </c>
    </row>
    <row r="38" spans="1:74" x14ac:dyDescent="0.25">
      <c r="A38" s="95">
        <v>41</v>
      </c>
      <c r="B38" s="96" t="s">
        <v>44</v>
      </c>
      <c r="C38" s="93" t="s">
        <v>39</v>
      </c>
    </row>
    <row r="39" spans="1:74" x14ac:dyDescent="0.25">
      <c r="A39" s="95">
        <v>42</v>
      </c>
      <c r="B39" s="96" t="s">
        <v>44</v>
      </c>
      <c r="C39" s="93" t="s">
        <v>40</v>
      </c>
    </row>
    <row r="40" spans="1:74" x14ac:dyDescent="0.25">
      <c r="A40" s="1" t="s">
        <v>43</v>
      </c>
      <c r="B40" s="96" t="s">
        <v>44</v>
      </c>
      <c r="C40" s="93" t="s">
        <v>41</v>
      </c>
    </row>
    <row r="41" spans="1:74" x14ac:dyDescent="0.25">
      <c r="B41" s="96" t="s">
        <v>44</v>
      </c>
      <c r="C41" t="s">
        <v>42</v>
      </c>
    </row>
    <row r="43" spans="1:74" x14ac:dyDescent="0.25">
      <c r="E43"/>
      <c r="P43"/>
      <c r="AN43"/>
      <c r="BQ43"/>
      <c r="BU43"/>
    </row>
    <row r="44" spans="1:74" x14ac:dyDescent="0.25">
      <c r="E44"/>
      <c r="P44"/>
      <c r="AN44"/>
      <c r="BQ44"/>
      <c r="BU44"/>
    </row>
    <row r="45" spans="1:74" x14ac:dyDescent="0.25">
      <c r="E45"/>
      <c r="P45"/>
      <c r="AN45"/>
      <c r="BQ45"/>
      <c r="BU45"/>
    </row>
    <row r="46" spans="1:74" x14ac:dyDescent="0.25">
      <c r="E46"/>
      <c r="P46"/>
      <c r="AN46"/>
      <c r="BQ46"/>
      <c r="BU46"/>
    </row>
    <row r="47" spans="1:74" x14ac:dyDescent="0.25">
      <c r="E47"/>
      <c r="P47"/>
      <c r="AN47"/>
      <c r="BQ47"/>
      <c r="BU47"/>
    </row>
    <row r="48" spans="1:74" x14ac:dyDescent="0.25">
      <c r="E48"/>
      <c r="P48"/>
      <c r="AN48"/>
      <c r="BQ48"/>
      <c r="BU48"/>
    </row>
    <row r="49" spans="5:73" x14ac:dyDescent="0.25">
      <c r="E49"/>
      <c r="P49"/>
      <c r="AN49"/>
      <c r="BQ49"/>
      <c r="BU49"/>
    </row>
    <row r="50" spans="5:73" x14ac:dyDescent="0.25">
      <c r="E50"/>
      <c r="P50"/>
      <c r="AN50"/>
      <c r="BQ50"/>
      <c r="BU50"/>
    </row>
    <row r="51" spans="5:73" x14ac:dyDescent="0.25">
      <c r="E51"/>
      <c r="P51"/>
      <c r="AN51"/>
      <c r="BQ51"/>
      <c r="BU51"/>
    </row>
    <row r="52" spans="5:73" x14ac:dyDescent="0.25">
      <c r="E52"/>
      <c r="P52"/>
      <c r="AN52"/>
      <c r="BQ52"/>
      <c r="BU52"/>
    </row>
    <row r="53" spans="5:73" x14ac:dyDescent="0.25">
      <c r="E53"/>
      <c r="P53"/>
      <c r="AN53"/>
      <c r="BQ53"/>
      <c r="BU53"/>
    </row>
    <row r="54" spans="5:73" x14ac:dyDescent="0.25">
      <c r="E54"/>
      <c r="P54"/>
      <c r="AN54"/>
      <c r="BQ54"/>
      <c r="BU54"/>
    </row>
    <row r="55" spans="5:73" x14ac:dyDescent="0.25">
      <c r="E55"/>
      <c r="P55"/>
      <c r="AN55"/>
      <c r="BQ55"/>
      <c r="BU55"/>
    </row>
  </sheetData>
  <mergeCells count="79">
    <mergeCell ref="A1:AP1"/>
    <mergeCell ref="BF1:BU1"/>
    <mergeCell ref="A2:BU2"/>
    <mergeCell ref="A14:A15"/>
    <mergeCell ref="C14:C15"/>
    <mergeCell ref="D14:D15"/>
    <mergeCell ref="A25:A26"/>
    <mergeCell ref="C25:C26"/>
    <mergeCell ref="D25:D26"/>
    <mergeCell ref="BB6:BC6"/>
    <mergeCell ref="BE6:BF6"/>
    <mergeCell ref="BH6:BI6"/>
    <mergeCell ref="BK6:BL6"/>
    <mergeCell ref="BN6:BO6"/>
    <mergeCell ref="BQ6:BR6"/>
    <mergeCell ref="AJ6:AK6"/>
    <mergeCell ref="AM6:AN6"/>
    <mergeCell ref="AP6:AQ6"/>
    <mergeCell ref="AS6:AT6"/>
    <mergeCell ref="AV6:AW6"/>
    <mergeCell ref="AY6:AZ6"/>
    <mergeCell ref="R6:S6"/>
    <mergeCell ref="U6:V6"/>
    <mergeCell ref="X6:Y6"/>
    <mergeCell ref="AA6:AB6"/>
    <mergeCell ref="AD6:AE6"/>
    <mergeCell ref="AG6:AH6"/>
    <mergeCell ref="BB5:BC5"/>
    <mergeCell ref="BE5:BF5"/>
    <mergeCell ref="BH5:BI5"/>
    <mergeCell ref="BK5:BL5"/>
    <mergeCell ref="BN5:BO5"/>
    <mergeCell ref="BQ5:BR5"/>
    <mergeCell ref="AJ5:AK5"/>
    <mergeCell ref="AM5:AN5"/>
    <mergeCell ref="AP5:AQ5"/>
    <mergeCell ref="AS5:AT5"/>
    <mergeCell ref="AV5:AW5"/>
    <mergeCell ref="AY5:AZ5"/>
    <mergeCell ref="R5:S5"/>
    <mergeCell ref="U5:V5"/>
    <mergeCell ref="X5:Y5"/>
    <mergeCell ref="AA5:AB5"/>
    <mergeCell ref="AD5:AE5"/>
    <mergeCell ref="AG5:AH5"/>
    <mergeCell ref="A5:A6"/>
    <mergeCell ref="B5:D6"/>
    <mergeCell ref="F5:G5"/>
    <mergeCell ref="I5:J5"/>
    <mergeCell ref="L5:M5"/>
    <mergeCell ref="O5:P5"/>
    <mergeCell ref="F6:G6"/>
    <mergeCell ref="I6:J6"/>
    <mergeCell ref="L6:M6"/>
    <mergeCell ref="O6:P6"/>
    <mergeCell ref="BE4:BF4"/>
    <mergeCell ref="BH4:BI4"/>
    <mergeCell ref="BK4:BL4"/>
    <mergeCell ref="BN4:BO4"/>
    <mergeCell ref="BQ4:BR4"/>
    <mergeCell ref="BT4:BU4"/>
    <mergeCell ref="AM4:AN4"/>
    <mergeCell ref="AP4:AQ4"/>
    <mergeCell ref="AS4:AT4"/>
    <mergeCell ref="AV4:AW4"/>
    <mergeCell ref="AY4:AZ4"/>
    <mergeCell ref="BB4:BC4"/>
    <mergeCell ref="U4:V4"/>
    <mergeCell ref="X4:Y4"/>
    <mergeCell ref="AA4:AB4"/>
    <mergeCell ref="AD4:AE4"/>
    <mergeCell ref="AG4:AH4"/>
    <mergeCell ref="AJ4:AK4"/>
    <mergeCell ref="B4:D4"/>
    <mergeCell ref="F4:G4"/>
    <mergeCell ref="I4:J4"/>
    <mergeCell ref="L4:M4"/>
    <mergeCell ref="O4:P4"/>
    <mergeCell ref="R4:S4"/>
  </mergeCells>
  <pageMargins left="0.25" right="0.25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4F23-85DE-44EC-B409-686D6B6B4CD9}">
  <sheetPr>
    <pageSetUpPr fitToPage="1"/>
  </sheetPr>
  <dimension ref="A1:BV38"/>
  <sheetViews>
    <sheetView topLeftCell="A7" workbookViewId="0">
      <selection activeCell="AK33" sqref="AK33"/>
    </sheetView>
  </sheetViews>
  <sheetFormatPr defaultRowHeight="15" x14ac:dyDescent="0.25"/>
  <cols>
    <col min="1" max="1" width="3.140625" style="1" customWidth="1"/>
    <col min="2" max="2" width="3.140625" customWidth="1"/>
    <col min="3" max="3" width="28" customWidth="1"/>
    <col min="4" max="4" width="5.7109375" customWidth="1"/>
    <col min="5" max="5" width="2.85546875" style="2" hidden="1" customWidth="1"/>
    <col min="6" max="7" width="2.85546875" customWidth="1"/>
    <col min="8" max="8" width="2.140625" customWidth="1"/>
    <col min="9" max="10" width="2.85546875" customWidth="1"/>
    <col min="11" max="11" width="2.140625" customWidth="1"/>
    <col min="12" max="13" width="2.85546875" customWidth="1"/>
    <col min="14" max="14" width="2.140625" customWidth="1"/>
    <col min="15" max="15" width="2.85546875" customWidth="1"/>
    <col min="16" max="16" width="2.85546875" style="6" customWidth="1"/>
    <col min="17" max="17" width="2.140625" customWidth="1"/>
    <col min="18" max="19" width="2.85546875" customWidth="1"/>
    <col min="20" max="20" width="2.140625" customWidth="1"/>
    <col min="21" max="22" width="2.85546875" customWidth="1"/>
    <col min="23" max="23" width="2.140625" customWidth="1"/>
    <col min="24" max="24" width="2.85546875" customWidth="1"/>
    <col min="25" max="25" width="2.7109375" customWidth="1"/>
    <col min="26" max="26" width="2.140625" customWidth="1"/>
    <col min="27" max="28" width="2.85546875" customWidth="1"/>
    <col min="29" max="29" width="2.140625" customWidth="1"/>
    <col min="30" max="31" width="2.85546875" customWidth="1"/>
    <col min="32" max="32" width="2.140625" customWidth="1"/>
    <col min="33" max="34" width="2.85546875" customWidth="1"/>
    <col min="35" max="35" width="2.140625" customWidth="1"/>
    <col min="36" max="37" width="2.85546875" customWidth="1"/>
    <col min="38" max="38" width="2.140625" hidden="1" customWidth="1"/>
    <col min="39" max="39" width="2.85546875" hidden="1" customWidth="1"/>
    <col min="40" max="40" width="2.85546875" style="6" hidden="1" customWidth="1"/>
    <col min="41" max="41" width="2.140625" hidden="1" customWidth="1"/>
    <col min="42" max="42" width="3" hidden="1" customWidth="1"/>
    <col min="43" max="43" width="2.85546875" hidden="1" customWidth="1"/>
    <col min="44" max="44" width="2.140625" hidden="1" customWidth="1"/>
    <col min="45" max="46" width="2.85546875" hidden="1" customWidth="1"/>
    <col min="47" max="47" width="2.140625" hidden="1" customWidth="1"/>
    <col min="48" max="49" width="2.85546875" hidden="1" customWidth="1"/>
    <col min="50" max="50" width="2.140625" hidden="1" customWidth="1"/>
    <col min="51" max="52" width="2.85546875" hidden="1" customWidth="1"/>
    <col min="53" max="53" width="2.140625" hidden="1" customWidth="1"/>
    <col min="54" max="55" width="2.85546875" hidden="1" customWidth="1"/>
    <col min="56" max="56" width="2.140625" hidden="1" customWidth="1"/>
    <col min="57" max="58" width="2.85546875" hidden="1" customWidth="1"/>
    <col min="59" max="59" width="2.140625" hidden="1" customWidth="1"/>
    <col min="60" max="61" width="2.85546875" hidden="1" customWidth="1"/>
    <col min="62" max="62" width="2.140625" hidden="1" customWidth="1"/>
    <col min="63" max="64" width="2.85546875" hidden="1" customWidth="1"/>
    <col min="65" max="65" width="2.140625" hidden="1" customWidth="1"/>
    <col min="66" max="67" width="2.85546875" hidden="1" customWidth="1"/>
    <col min="68" max="68" width="2.140625" hidden="1" customWidth="1"/>
    <col min="69" max="69" width="2.85546875" style="4" hidden="1" customWidth="1"/>
    <col min="70" max="70" width="2.85546875" hidden="1" customWidth="1"/>
    <col min="71" max="71" width="2.140625" hidden="1" customWidth="1"/>
    <col min="72" max="72" width="2.85546875" hidden="1" customWidth="1"/>
    <col min="73" max="73" width="2.85546875" style="6" hidden="1" customWidth="1"/>
  </cols>
  <sheetData>
    <row r="1" spans="1:74" ht="17.25" customHeight="1" x14ac:dyDescent="0.25">
      <c r="A1" s="29" t="s">
        <v>0</v>
      </c>
      <c r="B1" s="37" t="s">
        <v>26</v>
      </c>
      <c r="C1" s="38"/>
      <c r="D1" s="43"/>
      <c r="E1" s="49"/>
      <c r="F1" s="42">
        <v>1</v>
      </c>
      <c r="G1" s="33"/>
      <c r="H1" s="71"/>
      <c r="I1" s="33">
        <v>2</v>
      </c>
      <c r="J1" s="33"/>
      <c r="K1" s="71"/>
      <c r="L1" s="33">
        <v>3</v>
      </c>
      <c r="M1" s="33"/>
      <c r="N1" s="67"/>
      <c r="O1" s="34">
        <v>4</v>
      </c>
      <c r="P1" s="34"/>
      <c r="Q1" s="67"/>
      <c r="R1" s="33">
        <v>5</v>
      </c>
      <c r="S1" s="33"/>
      <c r="T1" s="71"/>
      <c r="U1" s="33">
        <v>6</v>
      </c>
      <c r="V1" s="33"/>
      <c r="W1" s="71"/>
      <c r="X1" s="33">
        <v>7</v>
      </c>
      <c r="Y1" s="33"/>
      <c r="Z1" s="71"/>
      <c r="AA1" s="33">
        <v>8</v>
      </c>
      <c r="AB1" s="33"/>
      <c r="AC1" s="71"/>
      <c r="AD1" s="33">
        <v>9</v>
      </c>
      <c r="AE1" s="33"/>
      <c r="AF1" s="71"/>
      <c r="AG1" s="33">
        <v>10</v>
      </c>
      <c r="AH1" s="33"/>
      <c r="AI1" s="71"/>
      <c r="AJ1" s="33">
        <v>11</v>
      </c>
      <c r="AK1" s="64"/>
      <c r="AL1" s="71"/>
      <c r="AM1" s="33">
        <v>12</v>
      </c>
      <c r="AN1" s="33"/>
      <c r="AO1" s="71"/>
      <c r="AP1" s="33">
        <v>13</v>
      </c>
      <c r="AQ1" s="33"/>
      <c r="AR1" s="67"/>
      <c r="AS1" s="34">
        <v>14</v>
      </c>
      <c r="AT1" s="34"/>
      <c r="AU1" s="85"/>
      <c r="AV1" s="35">
        <v>15</v>
      </c>
      <c r="AW1" s="35"/>
      <c r="AX1" s="71"/>
      <c r="AY1" s="33">
        <v>16</v>
      </c>
      <c r="AZ1" s="33"/>
      <c r="BA1" s="71"/>
      <c r="BB1" s="33">
        <v>17</v>
      </c>
      <c r="BC1" s="33"/>
      <c r="BD1" s="71"/>
      <c r="BE1" s="33">
        <v>18</v>
      </c>
      <c r="BF1" s="33"/>
      <c r="BG1" s="71"/>
      <c r="BH1" s="33">
        <v>19</v>
      </c>
      <c r="BI1" s="33"/>
      <c r="BJ1" s="71"/>
      <c r="BK1" s="33">
        <v>20</v>
      </c>
      <c r="BL1" s="33"/>
      <c r="BM1" s="71"/>
      <c r="BN1" s="33">
        <v>21</v>
      </c>
      <c r="BO1" s="33"/>
      <c r="BP1" s="71"/>
      <c r="BQ1" s="35">
        <v>22</v>
      </c>
      <c r="BR1" s="35"/>
      <c r="BS1" s="85"/>
      <c r="BT1" s="35">
        <v>23</v>
      </c>
      <c r="BU1" s="36"/>
      <c r="BV1" s="18"/>
    </row>
    <row r="2" spans="1:74" ht="17.25" customHeight="1" x14ac:dyDescent="0.25">
      <c r="A2" s="31"/>
      <c r="B2" s="62"/>
      <c r="C2" s="52"/>
      <c r="D2" s="63"/>
      <c r="E2" s="49"/>
      <c r="F2" s="37"/>
      <c r="G2" s="38"/>
      <c r="H2" s="72"/>
      <c r="I2" s="38"/>
      <c r="J2" s="38"/>
      <c r="K2" s="72"/>
      <c r="L2" s="39"/>
      <c r="M2" s="39"/>
      <c r="N2" s="68"/>
      <c r="O2" s="39"/>
      <c r="P2" s="39"/>
      <c r="Q2" s="68"/>
      <c r="R2" s="38"/>
      <c r="S2" s="38"/>
      <c r="T2" s="72"/>
      <c r="U2" s="38"/>
      <c r="V2" s="38"/>
      <c r="W2" s="72"/>
      <c r="X2" s="39"/>
      <c r="Y2" s="39"/>
      <c r="Z2" s="72"/>
      <c r="AA2" s="38"/>
      <c r="AB2" s="38"/>
      <c r="AC2" s="72"/>
      <c r="AD2" s="38"/>
      <c r="AE2" s="38"/>
      <c r="AF2" s="72"/>
      <c r="AG2" s="38"/>
      <c r="AH2" s="38"/>
      <c r="AI2" s="72"/>
      <c r="AJ2" s="38"/>
      <c r="AK2" s="43"/>
      <c r="AL2" s="72"/>
      <c r="AM2" s="39"/>
      <c r="AN2" s="39"/>
      <c r="AO2" s="72"/>
      <c r="AP2" s="38"/>
      <c r="AQ2" s="38"/>
      <c r="AR2" s="68"/>
      <c r="AS2" s="39"/>
      <c r="AT2" s="39"/>
      <c r="AU2" s="86"/>
      <c r="AV2" s="40"/>
      <c r="AW2" s="40"/>
      <c r="AX2" s="72"/>
      <c r="AY2" s="38"/>
      <c r="AZ2" s="38"/>
      <c r="BA2" s="72"/>
      <c r="BB2" s="38"/>
      <c r="BC2" s="38"/>
      <c r="BD2" s="72"/>
      <c r="BE2" s="38"/>
      <c r="BF2" s="38"/>
      <c r="BG2" s="72"/>
      <c r="BH2" s="38"/>
      <c r="BI2" s="38"/>
      <c r="BJ2" s="72"/>
      <c r="BK2" s="38"/>
      <c r="BL2" s="38"/>
      <c r="BM2" s="72"/>
      <c r="BN2" s="38"/>
      <c r="BO2" s="38"/>
      <c r="BP2" s="72"/>
      <c r="BQ2" s="40"/>
      <c r="BR2" s="40"/>
      <c r="BS2" s="86"/>
      <c r="BT2" s="11"/>
      <c r="BU2" s="41"/>
      <c r="BV2" s="18"/>
    </row>
    <row r="3" spans="1:74" ht="18.75" customHeight="1" x14ac:dyDescent="0.25">
      <c r="A3" s="31"/>
      <c r="B3" s="62"/>
      <c r="C3" s="52"/>
      <c r="D3" s="63"/>
      <c r="E3" s="49"/>
      <c r="F3" s="65">
        <v>41</v>
      </c>
      <c r="G3" s="54"/>
      <c r="H3" s="73"/>
      <c r="I3" s="54">
        <v>42</v>
      </c>
      <c r="J3" s="54"/>
      <c r="K3" s="73"/>
      <c r="L3" s="50"/>
      <c r="M3" s="50"/>
      <c r="N3" s="69"/>
      <c r="O3" s="54">
        <v>41</v>
      </c>
      <c r="P3" s="54"/>
      <c r="Q3" s="69"/>
      <c r="R3" s="48"/>
      <c r="S3" s="48"/>
      <c r="T3" s="73"/>
      <c r="U3" s="48"/>
      <c r="V3" s="48"/>
      <c r="W3" s="73"/>
      <c r="X3" s="54">
        <v>10</v>
      </c>
      <c r="Y3" s="54"/>
      <c r="Z3" s="73"/>
      <c r="AA3" s="48"/>
      <c r="AB3" s="48"/>
      <c r="AC3" s="73"/>
      <c r="AD3" s="48"/>
      <c r="AE3" s="48"/>
      <c r="AF3" s="73"/>
      <c r="AG3" s="48"/>
      <c r="AH3" s="48"/>
      <c r="AI3" s="73"/>
      <c r="AJ3" s="54">
        <v>20</v>
      </c>
      <c r="AK3" s="88"/>
      <c r="AL3" s="73"/>
      <c r="AM3" s="50"/>
      <c r="AN3" s="50"/>
      <c r="AO3" s="73"/>
      <c r="AP3" s="48"/>
      <c r="AQ3" s="48"/>
      <c r="AR3" s="69"/>
      <c r="AS3" s="54">
        <v>10</v>
      </c>
      <c r="AT3" s="54"/>
      <c r="AU3" s="83"/>
      <c r="AV3" s="51"/>
      <c r="AW3" s="51"/>
      <c r="AX3" s="73"/>
      <c r="AY3" s="54">
        <v>11</v>
      </c>
      <c r="AZ3" s="54"/>
      <c r="BA3" s="73"/>
      <c r="BB3" s="54">
        <v>10</v>
      </c>
      <c r="BC3" s="54"/>
      <c r="BD3" s="73"/>
      <c r="BE3" s="48"/>
      <c r="BF3" s="48"/>
      <c r="BG3" s="73"/>
      <c r="BH3" s="48"/>
      <c r="BI3" s="48"/>
      <c r="BJ3" s="73"/>
      <c r="BK3" s="48"/>
      <c r="BL3" s="48"/>
      <c r="BM3" s="73"/>
      <c r="BN3" s="48"/>
      <c r="BO3" s="48"/>
      <c r="BP3" s="73"/>
      <c r="BQ3" s="51"/>
      <c r="BR3" s="51"/>
      <c r="BS3" s="83"/>
      <c r="BT3" s="18"/>
      <c r="BU3" s="47"/>
      <c r="BV3" s="18"/>
    </row>
    <row r="4" spans="1:74" ht="5.25" customHeight="1" x14ac:dyDescent="0.25">
      <c r="A4" s="76"/>
      <c r="B4" s="77"/>
      <c r="C4" s="73"/>
      <c r="D4" s="78"/>
      <c r="E4" s="73"/>
      <c r="F4" s="79"/>
      <c r="G4" s="80"/>
      <c r="H4" s="73"/>
      <c r="I4" s="73"/>
      <c r="J4" s="73"/>
      <c r="K4" s="73"/>
      <c r="L4" s="69"/>
      <c r="M4" s="69"/>
      <c r="N4" s="69"/>
      <c r="O4" s="69"/>
      <c r="P4" s="81"/>
      <c r="Q4" s="6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8"/>
      <c r="AL4" s="73"/>
      <c r="AM4" s="73"/>
      <c r="AN4" s="82"/>
      <c r="AO4" s="73"/>
      <c r="AP4" s="73"/>
      <c r="AQ4" s="73"/>
      <c r="AR4" s="69"/>
      <c r="AS4" s="69"/>
      <c r="AT4" s="83"/>
      <c r="AU4" s="83"/>
      <c r="AV4" s="83"/>
      <c r="AW4" s="8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83"/>
      <c r="BS4" s="83"/>
      <c r="BT4" s="83"/>
      <c r="BU4" s="84"/>
      <c r="BV4" s="18"/>
    </row>
    <row r="5" spans="1:74" x14ac:dyDescent="0.25">
      <c r="A5" s="30">
        <v>1</v>
      </c>
      <c r="B5" s="13" t="s">
        <v>2</v>
      </c>
      <c r="C5" s="57" t="s">
        <v>3</v>
      </c>
      <c r="D5" s="24" t="s">
        <v>1</v>
      </c>
      <c r="E5" s="49">
        <v>0</v>
      </c>
      <c r="F5" s="13">
        <v>5</v>
      </c>
      <c r="G5" s="14" t="s">
        <v>21</v>
      </c>
      <c r="H5" s="73"/>
      <c r="I5" s="15">
        <v>5</v>
      </c>
      <c r="J5" s="14" t="s">
        <v>27</v>
      </c>
      <c r="K5" s="73"/>
      <c r="L5" s="15">
        <v>5</v>
      </c>
      <c r="M5" s="16" t="str">
        <f>J5</f>
        <v>07</v>
      </c>
      <c r="N5" s="69"/>
      <c r="O5" s="15">
        <v>5</v>
      </c>
      <c r="P5" s="16">
        <v>28</v>
      </c>
      <c r="Q5" s="69"/>
      <c r="R5" s="15">
        <v>6</v>
      </c>
      <c r="S5" s="14" t="s">
        <v>21</v>
      </c>
      <c r="T5" s="73"/>
      <c r="U5" s="15">
        <v>6</v>
      </c>
      <c r="V5" s="16">
        <f>35+E5</f>
        <v>35</v>
      </c>
      <c r="W5" s="73"/>
      <c r="X5" s="15">
        <v>7</v>
      </c>
      <c r="Y5" s="14" t="s">
        <v>28</v>
      </c>
      <c r="Z5" s="73"/>
      <c r="AA5" s="15">
        <v>7</v>
      </c>
      <c r="AB5" s="16">
        <f>20+E5</f>
        <v>20</v>
      </c>
      <c r="AC5" s="73"/>
      <c r="AD5" s="15">
        <v>7</v>
      </c>
      <c r="AE5" s="16">
        <f>45+E5</f>
        <v>45</v>
      </c>
      <c r="AF5" s="73"/>
      <c r="AG5" s="15">
        <v>8</v>
      </c>
      <c r="AH5" s="16">
        <f>50+E5</f>
        <v>50</v>
      </c>
      <c r="AI5" s="73"/>
      <c r="AJ5" s="15">
        <v>9</v>
      </c>
      <c r="AK5" s="19">
        <f>30+E5</f>
        <v>30</v>
      </c>
      <c r="AL5" s="73"/>
      <c r="AM5" s="15">
        <v>10</v>
      </c>
      <c r="AN5" s="16">
        <f>30+E5</f>
        <v>30</v>
      </c>
      <c r="AO5" s="73"/>
      <c r="AP5" s="15">
        <v>11</v>
      </c>
      <c r="AQ5" s="16">
        <f>45+E5</f>
        <v>45</v>
      </c>
      <c r="AR5" s="69"/>
      <c r="AS5" s="15">
        <v>12</v>
      </c>
      <c r="AT5" s="16">
        <f>25+E5</f>
        <v>25</v>
      </c>
      <c r="AU5" s="83"/>
      <c r="AV5" s="15">
        <v>13</v>
      </c>
      <c r="AW5" s="14" t="s">
        <v>30</v>
      </c>
      <c r="AX5" s="73"/>
      <c r="AY5" s="15">
        <v>13</v>
      </c>
      <c r="AZ5" s="16">
        <v>35</v>
      </c>
      <c r="BA5" s="73"/>
      <c r="BB5" s="15">
        <v>13</v>
      </c>
      <c r="BC5" s="16">
        <f>35+E5</f>
        <v>35</v>
      </c>
      <c r="BD5" s="73"/>
      <c r="BE5" s="15">
        <v>14</v>
      </c>
      <c r="BF5" s="14" t="s">
        <v>28</v>
      </c>
      <c r="BG5" s="73"/>
      <c r="BH5" s="15">
        <v>15</v>
      </c>
      <c r="BI5" s="14" t="s">
        <v>28</v>
      </c>
      <c r="BJ5" s="73"/>
      <c r="BK5" s="15">
        <v>16</v>
      </c>
      <c r="BL5" s="14" t="s">
        <v>21</v>
      </c>
      <c r="BM5" s="73"/>
      <c r="BN5" s="15">
        <v>18</v>
      </c>
      <c r="BO5" s="16">
        <f>10+E5</f>
        <v>10</v>
      </c>
      <c r="BP5" s="73"/>
      <c r="BQ5" s="15">
        <v>21</v>
      </c>
      <c r="BR5" s="16">
        <f>20+E5</f>
        <v>20</v>
      </c>
      <c r="BS5" s="83"/>
      <c r="BT5" s="15">
        <v>22</v>
      </c>
      <c r="BU5" s="44" t="s">
        <v>28</v>
      </c>
      <c r="BV5" s="18"/>
    </row>
    <row r="6" spans="1:74" x14ac:dyDescent="0.25">
      <c r="A6" s="30">
        <f>A5+1</f>
        <v>2</v>
      </c>
      <c r="B6" s="13"/>
      <c r="C6" s="15" t="s">
        <v>4</v>
      </c>
      <c r="D6" s="24" t="s">
        <v>1</v>
      </c>
      <c r="E6" s="49">
        <v>3</v>
      </c>
      <c r="F6" s="13">
        <v>5</v>
      </c>
      <c r="G6" s="14" t="s">
        <v>22</v>
      </c>
      <c r="H6" s="73"/>
      <c r="I6" s="15">
        <v>5</v>
      </c>
      <c r="J6" s="16">
        <f t="shared" ref="J6:J29" si="0">7+E6</f>
        <v>10</v>
      </c>
      <c r="K6" s="73"/>
      <c r="L6" s="15">
        <v>5</v>
      </c>
      <c r="M6" s="16">
        <f t="shared" ref="M6:M29" si="1">J6</f>
        <v>10</v>
      </c>
      <c r="N6" s="69"/>
      <c r="O6" s="17"/>
      <c r="P6" s="16"/>
      <c r="Q6" s="69"/>
      <c r="R6" s="15">
        <v>6</v>
      </c>
      <c r="S6" s="14" t="s">
        <v>22</v>
      </c>
      <c r="T6" s="73"/>
      <c r="U6" s="15">
        <v>6</v>
      </c>
      <c r="V6" s="16">
        <f t="shared" ref="V6:V29" si="2">35+E6</f>
        <v>38</v>
      </c>
      <c r="W6" s="73"/>
      <c r="X6" s="15">
        <v>7</v>
      </c>
      <c r="Y6" s="14" t="s">
        <v>24</v>
      </c>
      <c r="Z6" s="73"/>
      <c r="AA6" s="15">
        <v>7</v>
      </c>
      <c r="AB6" s="16">
        <v>21</v>
      </c>
      <c r="AC6" s="73"/>
      <c r="AD6" s="15">
        <v>7</v>
      </c>
      <c r="AE6" s="16">
        <f t="shared" ref="AE6:AE29" si="3">45+E6</f>
        <v>48</v>
      </c>
      <c r="AF6" s="73"/>
      <c r="AG6" s="15">
        <v>8</v>
      </c>
      <c r="AH6" s="16">
        <f t="shared" ref="AH6:AH29" si="4">50+E6</f>
        <v>53</v>
      </c>
      <c r="AI6" s="73"/>
      <c r="AJ6" s="15">
        <v>9</v>
      </c>
      <c r="AK6" s="19">
        <f t="shared" ref="AK6:AK29" si="5">30+E6</f>
        <v>33</v>
      </c>
      <c r="AL6" s="73"/>
      <c r="AM6" s="15">
        <v>10</v>
      </c>
      <c r="AN6" s="16">
        <f t="shared" ref="AN6:AN29" si="6">30+E6</f>
        <v>33</v>
      </c>
      <c r="AO6" s="73"/>
      <c r="AP6" s="15">
        <v>11</v>
      </c>
      <c r="AQ6" s="16">
        <f t="shared" ref="AQ6:AQ8" si="7">45+E6</f>
        <v>48</v>
      </c>
      <c r="AR6" s="69"/>
      <c r="AS6" s="15">
        <v>12</v>
      </c>
      <c r="AT6" s="16">
        <f t="shared" ref="AT6:AT8" si="8">25+E6</f>
        <v>28</v>
      </c>
      <c r="AU6" s="83"/>
      <c r="AV6" s="15">
        <v>13</v>
      </c>
      <c r="AW6" s="14" t="s">
        <v>28</v>
      </c>
      <c r="AX6" s="73"/>
      <c r="AY6" s="15"/>
      <c r="AZ6" s="16"/>
      <c r="BA6" s="73"/>
      <c r="BB6" s="15"/>
      <c r="BC6" s="16"/>
      <c r="BD6" s="73"/>
      <c r="BE6" s="15"/>
      <c r="BF6" s="14"/>
      <c r="BG6" s="73"/>
      <c r="BH6" s="15"/>
      <c r="BI6" s="14"/>
      <c r="BJ6" s="73"/>
      <c r="BK6" s="15">
        <v>16</v>
      </c>
      <c r="BL6" s="14" t="s">
        <v>22</v>
      </c>
      <c r="BM6" s="73"/>
      <c r="BN6" s="15">
        <v>18</v>
      </c>
      <c r="BO6" s="16">
        <f t="shared" ref="BO6:BO29" si="9">10+E6</f>
        <v>13</v>
      </c>
      <c r="BP6" s="73"/>
      <c r="BQ6" s="15">
        <v>21</v>
      </c>
      <c r="BR6" s="16">
        <f t="shared" ref="BR6:BR8" si="10">20+E6</f>
        <v>23</v>
      </c>
      <c r="BS6" s="83"/>
      <c r="BT6" s="15"/>
      <c r="BU6" s="44"/>
      <c r="BV6" s="18"/>
    </row>
    <row r="7" spans="1:74" x14ac:dyDescent="0.25">
      <c r="A7" s="30">
        <f t="shared" ref="A7:A10" si="11">A6+1</f>
        <v>3</v>
      </c>
      <c r="B7" s="13"/>
      <c r="C7" s="15" t="s">
        <v>5</v>
      </c>
      <c r="D7" s="24" t="s">
        <v>1</v>
      </c>
      <c r="E7" s="49">
        <v>5</v>
      </c>
      <c r="F7" s="13">
        <v>5</v>
      </c>
      <c r="G7" s="14" t="s">
        <v>23</v>
      </c>
      <c r="H7" s="73"/>
      <c r="I7" s="15">
        <v>5</v>
      </c>
      <c r="J7" s="16">
        <f t="shared" si="0"/>
        <v>12</v>
      </c>
      <c r="K7" s="73"/>
      <c r="L7" s="15">
        <v>5</v>
      </c>
      <c r="M7" s="16">
        <f t="shared" si="1"/>
        <v>12</v>
      </c>
      <c r="N7" s="69"/>
      <c r="O7" s="17"/>
      <c r="P7" s="16"/>
      <c r="Q7" s="69"/>
      <c r="R7" s="15">
        <v>6</v>
      </c>
      <c r="S7" s="14" t="s">
        <v>28</v>
      </c>
      <c r="T7" s="73"/>
      <c r="U7" s="15">
        <v>6</v>
      </c>
      <c r="V7" s="16">
        <f t="shared" si="2"/>
        <v>40</v>
      </c>
      <c r="W7" s="73"/>
      <c r="X7" s="15">
        <v>7</v>
      </c>
      <c r="Y7" s="16">
        <f t="shared" ref="Y7:Y9" si="12">5+E7</f>
        <v>10</v>
      </c>
      <c r="Z7" s="73"/>
      <c r="AA7" s="15">
        <v>7</v>
      </c>
      <c r="AB7" s="16">
        <v>22</v>
      </c>
      <c r="AC7" s="73"/>
      <c r="AD7" s="15">
        <v>7</v>
      </c>
      <c r="AE7" s="16">
        <f t="shared" si="3"/>
        <v>50</v>
      </c>
      <c r="AF7" s="73"/>
      <c r="AG7" s="15">
        <v>8</v>
      </c>
      <c r="AH7" s="16">
        <f t="shared" si="4"/>
        <v>55</v>
      </c>
      <c r="AI7" s="73"/>
      <c r="AJ7" s="15">
        <v>9</v>
      </c>
      <c r="AK7" s="19">
        <f t="shared" si="5"/>
        <v>35</v>
      </c>
      <c r="AL7" s="73"/>
      <c r="AM7" s="15">
        <v>10</v>
      </c>
      <c r="AN7" s="16">
        <f t="shared" si="6"/>
        <v>35</v>
      </c>
      <c r="AO7" s="73"/>
      <c r="AP7" s="15">
        <v>11</v>
      </c>
      <c r="AQ7" s="16">
        <f t="shared" si="7"/>
        <v>50</v>
      </c>
      <c r="AR7" s="69"/>
      <c r="AS7" s="15">
        <v>12</v>
      </c>
      <c r="AT7" s="16">
        <f t="shared" si="8"/>
        <v>30</v>
      </c>
      <c r="AU7" s="83"/>
      <c r="AV7" s="15">
        <v>13</v>
      </c>
      <c r="AW7" s="14" t="s">
        <v>27</v>
      </c>
      <c r="AX7" s="73"/>
      <c r="AY7" s="15"/>
      <c r="AZ7" s="16"/>
      <c r="BA7" s="73"/>
      <c r="BB7" s="15"/>
      <c r="BC7" s="16"/>
      <c r="BD7" s="73"/>
      <c r="BE7" s="15"/>
      <c r="BF7" s="14"/>
      <c r="BG7" s="73"/>
      <c r="BH7" s="15"/>
      <c r="BI7" s="14"/>
      <c r="BJ7" s="73"/>
      <c r="BK7" s="15">
        <v>16</v>
      </c>
      <c r="BL7" s="14" t="s">
        <v>28</v>
      </c>
      <c r="BM7" s="73"/>
      <c r="BN7" s="15">
        <v>18</v>
      </c>
      <c r="BO7" s="16">
        <f t="shared" si="9"/>
        <v>15</v>
      </c>
      <c r="BP7" s="73"/>
      <c r="BQ7" s="15">
        <v>21</v>
      </c>
      <c r="BR7" s="16">
        <f t="shared" si="10"/>
        <v>25</v>
      </c>
      <c r="BS7" s="83"/>
      <c r="BT7" s="15"/>
      <c r="BU7" s="44"/>
      <c r="BV7" s="18"/>
    </row>
    <row r="8" spans="1:74" x14ac:dyDescent="0.25">
      <c r="A8" s="30">
        <f t="shared" si="11"/>
        <v>4</v>
      </c>
      <c r="B8" s="13"/>
      <c r="C8" s="15" t="s">
        <v>12</v>
      </c>
      <c r="D8" s="24" t="s">
        <v>1</v>
      </c>
      <c r="E8" s="49">
        <v>7</v>
      </c>
      <c r="F8" s="13">
        <v>5</v>
      </c>
      <c r="G8" s="14" t="s">
        <v>24</v>
      </c>
      <c r="H8" s="73"/>
      <c r="I8" s="15">
        <v>5</v>
      </c>
      <c r="J8" s="16">
        <f t="shared" si="0"/>
        <v>14</v>
      </c>
      <c r="K8" s="73"/>
      <c r="L8" s="15">
        <v>5</v>
      </c>
      <c r="M8" s="16">
        <f t="shared" si="1"/>
        <v>14</v>
      </c>
      <c r="N8" s="69"/>
      <c r="O8" s="15">
        <v>5</v>
      </c>
      <c r="P8" s="16">
        <v>29</v>
      </c>
      <c r="Q8" s="69"/>
      <c r="R8" s="15">
        <v>6</v>
      </c>
      <c r="S8" s="14" t="s">
        <v>27</v>
      </c>
      <c r="T8" s="73"/>
      <c r="U8" s="15">
        <v>6</v>
      </c>
      <c r="V8" s="16">
        <f t="shared" si="2"/>
        <v>42</v>
      </c>
      <c r="W8" s="73"/>
      <c r="X8" s="15">
        <v>7</v>
      </c>
      <c r="Y8" s="16">
        <f t="shared" si="12"/>
        <v>12</v>
      </c>
      <c r="Z8" s="73"/>
      <c r="AA8" s="15">
        <v>7</v>
      </c>
      <c r="AB8" s="16">
        <v>23</v>
      </c>
      <c r="AC8" s="73"/>
      <c r="AD8" s="15">
        <v>7</v>
      </c>
      <c r="AE8" s="16">
        <f t="shared" si="3"/>
        <v>52</v>
      </c>
      <c r="AF8" s="73"/>
      <c r="AG8" s="15">
        <v>8</v>
      </c>
      <c r="AH8" s="16">
        <f t="shared" si="4"/>
        <v>57</v>
      </c>
      <c r="AI8" s="73"/>
      <c r="AJ8" s="15">
        <v>9</v>
      </c>
      <c r="AK8" s="19">
        <f t="shared" si="5"/>
        <v>37</v>
      </c>
      <c r="AL8" s="73"/>
      <c r="AM8" s="15">
        <v>10</v>
      </c>
      <c r="AN8" s="16">
        <f t="shared" si="6"/>
        <v>37</v>
      </c>
      <c r="AO8" s="73"/>
      <c r="AP8" s="15">
        <v>11</v>
      </c>
      <c r="AQ8" s="16">
        <f t="shared" si="7"/>
        <v>52</v>
      </c>
      <c r="AR8" s="69"/>
      <c r="AS8" s="15">
        <v>12</v>
      </c>
      <c r="AT8" s="16">
        <f t="shared" si="8"/>
        <v>32</v>
      </c>
      <c r="AU8" s="83"/>
      <c r="AV8" s="15">
        <v>13</v>
      </c>
      <c r="AW8" s="14" t="s">
        <v>25</v>
      </c>
      <c r="AX8" s="73"/>
      <c r="AY8" s="15">
        <v>13</v>
      </c>
      <c r="AZ8" s="16">
        <v>37</v>
      </c>
      <c r="BA8" s="73"/>
      <c r="BB8" s="15">
        <v>13</v>
      </c>
      <c r="BC8" s="16">
        <f>35+E8-5</f>
        <v>37</v>
      </c>
      <c r="BD8" s="73"/>
      <c r="BE8" s="15">
        <v>14</v>
      </c>
      <c r="BF8" s="14" t="s">
        <v>24</v>
      </c>
      <c r="BG8" s="73"/>
      <c r="BH8" s="15">
        <v>15</v>
      </c>
      <c r="BI8" s="14" t="s">
        <v>24</v>
      </c>
      <c r="BJ8" s="73"/>
      <c r="BK8" s="15">
        <v>16</v>
      </c>
      <c r="BL8" s="14" t="s">
        <v>27</v>
      </c>
      <c r="BM8" s="73"/>
      <c r="BN8" s="15">
        <v>18</v>
      </c>
      <c r="BO8" s="16">
        <f t="shared" si="9"/>
        <v>17</v>
      </c>
      <c r="BP8" s="73"/>
      <c r="BQ8" s="15">
        <v>21</v>
      </c>
      <c r="BR8" s="16">
        <f t="shared" si="10"/>
        <v>27</v>
      </c>
      <c r="BS8" s="83"/>
      <c r="BT8" s="15">
        <v>22</v>
      </c>
      <c r="BU8" s="44" t="s">
        <v>24</v>
      </c>
      <c r="BV8" s="18"/>
    </row>
    <row r="9" spans="1:74" x14ac:dyDescent="0.25">
      <c r="A9" s="30">
        <f t="shared" si="11"/>
        <v>5</v>
      </c>
      <c r="B9" s="13"/>
      <c r="C9" s="15" t="s">
        <v>6</v>
      </c>
      <c r="D9" s="24" t="s">
        <v>1</v>
      </c>
      <c r="E9" s="49"/>
      <c r="F9" s="66"/>
      <c r="G9" s="14"/>
      <c r="H9" s="73"/>
      <c r="I9" s="24"/>
      <c r="J9" s="16"/>
      <c r="K9" s="73"/>
      <c r="L9" s="24"/>
      <c r="M9" s="16"/>
      <c r="N9" s="69"/>
      <c r="O9" s="15"/>
      <c r="P9" s="16"/>
      <c r="Q9" s="69"/>
      <c r="R9" s="15">
        <v>6</v>
      </c>
      <c r="S9" s="14" t="s">
        <v>24</v>
      </c>
      <c r="T9" s="73"/>
      <c r="U9" s="24"/>
      <c r="V9" s="16"/>
      <c r="W9" s="73"/>
      <c r="X9" s="15"/>
      <c r="Y9" s="16"/>
      <c r="Z9" s="73"/>
      <c r="AA9" s="24"/>
      <c r="AB9" s="16"/>
      <c r="AC9" s="73"/>
      <c r="AD9" s="24"/>
      <c r="AE9" s="16"/>
      <c r="AF9" s="73"/>
      <c r="AG9" s="24"/>
      <c r="AH9" s="16"/>
      <c r="AI9" s="73"/>
      <c r="AJ9" s="24"/>
      <c r="AK9" s="19"/>
      <c r="AL9" s="73"/>
      <c r="AM9" s="24"/>
      <c r="AN9" s="16"/>
      <c r="AO9" s="73"/>
      <c r="AP9" s="24"/>
      <c r="AQ9" s="16"/>
      <c r="AR9" s="69"/>
      <c r="AS9" s="46"/>
      <c r="AT9" s="16"/>
      <c r="AU9" s="83"/>
      <c r="AV9" s="24"/>
      <c r="AW9" s="16"/>
      <c r="AX9" s="73"/>
      <c r="AY9" s="24"/>
      <c r="AZ9" s="16"/>
      <c r="BA9" s="73"/>
      <c r="BB9" s="24"/>
      <c r="BC9" s="16"/>
      <c r="BD9" s="73"/>
      <c r="BE9" s="15">
        <v>14</v>
      </c>
      <c r="BF9" s="16">
        <v>10</v>
      </c>
      <c r="BG9" s="73"/>
      <c r="BH9" s="24"/>
      <c r="BI9" s="16"/>
      <c r="BJ9" s="73"/>
      <c r="BK9" s="24"/>
      <c r="BL9" s="14"/>
      <c r="BM9" s="73"/>
      <c r="BN9" s="24"/>
      <c r="BO9" s="16"/>
      <c r="BP9" s="73"/>
      <c r="BQ9" s="24"/>
      <c r="BR9" s="16"/>
      <c r="BS9" s="83"/>
      <c r="BT9" s="15">
        <v>22</v>
      </c>
      <c r="BU9" s="19">
        <f t="shared" ref="BU9:BU21" si="13">BF9</f>
        <v>10</v>
      </c>
      <c r="BV9" s="18"/>
    </row>
    <row r="10" spans="1:74" x14ac:dyDescent="0.25">
      <c r="A10" s="30">
        <f t="shared" si="11"/>
        <v>6</v>
      </c>
      <c r="B10" s="13"/>
      <c r="C10" s="15" t="s">
        <v>7</v>
      </c>
      <c r="D10" s="24" t="s">
        <v>1</v>
      </c>
      <c r="E10" s="49">
        <v>8</v>
      </c>
      <c r="F10" s="13">
        <v>5</v>
      </c>
      <c r="G10" s="16">
        <f t="shared" ref="G10:G33" si="14">0+E10</f>
        <v>8</v>
      </c>
      <c r="H10" s="73"/>
      <c r="I10" s="15">
        <v>5</v>
      </c>
      <c r="J10" s="16">
        <f t="shared" si="0"/>
        <v>15</v>
      </c>
      <c r="K10" s="73"/>
      <c r="L10" s="15">
        <v>5</v>
      </c>
      <c r="M10" s="16">
        <f t="shared" si="1"/>
        <v>15</v>
      </c>
      <c r="N10" s="69"/>
      <c r="O10" s="15"/>
      <c r="P10" s="16"/>
      <c r="Q10" s="69"/>
      <c r="R10" s="15">
        <v>6</v>
      </c>
      <c r="S10" s="14" t="s">
        <v>25</v>
      </c>
      <c r="T10" s="73"/>
      <c r="U10" s="15">
        <v>6</v>
      </c>
      <c r="V10" s="16">
        <f t="shared" si="2"/>
        <v>43</v>
      </c>
      <c r="W10" s="73"/>
      <c r="X10" s="15"/>
      <c r="Y10" s="16"/>
      <c r="Z10" s="73"/>
      <c r="AA10" s="15">
        <v>7</v>
      </c>
      <c r="AB10" s="16">
        <f t="shared" ref="AB10:AB33" si="15">20+E10</f>
        <v>28</v>
      </c>
      <c r="AC10" s="73"/>
      <c r="AD10" s="15">
        <v>7</v>
      </c>
      <c r="AE10" s="16">
        <f t="shared" si="3"/>
        <v>53</v>
      </c>
      <c r="AF10" s="73"/>
      <c r="AG10" s="15">
        <v>8</v>
      </c>
      <c r="AH10" s="16">
        <f t="shared" si="4"/>
        <v>58</v>
      </c>
      <c r="AI10" s="73"/>
      <c r="AJ10" s="15">
        <v>9</v>
      </c>
      <c r="AK10" s="19">
        <f t="shared" si="5"/>
        <v>38</v>
      </c>
      <c r="AL10" s="73"/>
      <c r="AM10" s="15">
        <v>10</v>
      </c>
      <c r="AN10" s="16">
        <f t="shared" si="6"/>
        <v>38</v>
      </c>
      <c r="AO10" s="73"/>
      <c r="AP10" s="15">
        <v>11</v>
      </c>
      <c r="AQ10" s="16">
        <f t="shared" ref="AQ10:AQ21" si="16">45+E10</f>
        <v>53</v>
      </c>
      <c r="AR10" s="69"/>
      <c r="AS10" s="15">
        <v>12</v>
      </c>
      <c r="AT10" s="16">
        <f t="shared" ref="AT10:AT21" si="17">25+E10</f>
        <v>33</v>
      </c>
      <c r="AU10" s="83"/>
      <c r="AV10" s="15">
        <v>13</v>
      </c>
      <c r="AW10" s="16">
        <f t="shared" ref="AW10:AW33" si="18">2+E10</f>
        <v>10</v>
      </c>
      <c r="AX10" s="73"/>
      <c r="AY10" s="15">
        <v>13</v>
      </c>
      <c r="AZ10" s="16">
        <v>39</v>
      </c>
      <c r="BA10" s="73"/>
      <c r="BB10" s="15">
        <v>13</v>
      </c>
      <c r="BC10" s="16">
        <f t="shared" ref="BC10:BC21" si="19">35+E10-5</f>
        <v>38</v>
      </c>
      <c r="BD10" s="73"/>
      <c r="BE10" s="15">
        <v>14</v>
      </c>
      <c r="BF10" s="16">
        <v>12</v>
      </c>
      <c r="BG10" s="73"/>
      <c r="BH10" s="15">
        <v>15</v>
      </c>
      <c r="BI10" s="16">
        <v>10</v>
      </c>
      <c r="BJ10" s="73"/>
      <c r="BK10" s="15">
        <v>16</v>
      </c>
      <c r="BL10" s="14" t="s">
        <v>24</v>
      </c>
      <c r="BM10" s="73"/>
      <c r="BN10" s="15">
        <v>18</v>
      </c>
      <c r="BO10" s="16">
        <f t="shared" si="9"/>
        <v>18</v>
      </c>
      <c r="BP10" s="73"/>
      <c r="BQ10" s="15">
        <v>21</v>
      </c>
      <c r="BR10" s="16">
        <f t="shared" ref="BR10:BR21" si="20">20+E10</f>
        <v>28</v>
      </c>
      <c r="BS10" s="83"/>
      <c r="BT10" s="15">
        <v>22</v>
      </c>
      <c r="BU10" s="19">
        <f t="shared" si="13"/>
        <v>12</v>
      </c>
      <c r="BV10" s="18"/>
    </row>
    <row r="11" spans="1:74" x14ac:dyDescent="0.25">
      <c r="A11" s="31">
        <f>A10+1</f>
        <v>7</v>
      </c>
      <c r="B11" s="13" t="s">
        <v>8</v>
      </c>
      <c r="C11" s="25" t="s">
        <v>9</v>
      </c>
      <c r="D11" s="26" t="s">
        <v>1</v>
      </c>
      <c r="E11" s="49">
        <v>10</v>
      </c>
      <c r="F11" s="20">
        <v>5</v>
      </c>
      <c r="G11" s="21">
        <f t="shared" si="14"/>
        <v>10</v>
      </c>
      <c r="H11" s="74"/>
      <c r="I11" s="22">
        <v>5</v>
      </c>
      <c r="J11" s="21">
        <f t="shared" si="0"/>
        <v>17</v>
      </c>
      <c r="K11" s="74"/>
      <c r="L11" s="22">
        <v>5</v>
      </c>
      <c r="M11" s="21">
        <f t="shared" si="1"/>
        <v>17</v>
      </c>
      <c r="N11" s="70"/>
      <c r="O11" s="22">
        <v>5</v>
      </c>
      <c r="P11" s="21">
        <v>30</v>
      </c>
      <c r="Q11" s="70"/>
      <c r="R11" s="22">
        <v>6</v>
      </c>
      <c r="S11" s="21">
        <f t="shared" ref="S11:S34" si="21">0+E11</f>
        <v>10</v>
      </c>
      <c r="T11" s="74"/>
      <c r="U11" s="22">
        <v>6</v>
      </c>
      <c r="V11" s="21">
        <f t="shared" si="2"/>
        <v>45</v>
      </c>
      <c r="W11" s="74"/>
      <c r="X11" s="22"/>
      <c r="Y11" s="21"/>
      <c r="Z11" s="74"/>
      <c r="AA11" s="22">
        <v>7</v>
      </c>
      <c r="AB11" s="21">
        <f t="shared" si="15"/>
        <v>30</v>
      </c>
      <c r="AC11" s="74"/>
      <c r="AD11" s="22">
        <v>7</v>
      </c>
      <c r="AE11" s="21">
        <f t="shared" si="3"/>
        <v>55</v>
      </c>
      <c r="AF11" s="74"/>
      <c r="AG11" s="22">
        <v>9</v>
      </c>
      <c r="AH11" s="75" t="s">
        <v>21</v>
      </c>
      <c r="AI11" s="74"/>
      <c r="AJ11" s="22">
        <v>9</v>
      </c>
      <c r="AK11" s="23">
        <f t="shared" si="5"/>
        <v>40</v>
      </c>
      <c r="AL11" s="74"/>
      <c r="AM11" s="22">
        <v>10</v>
      </c>
      <c r="AN11" s="21">
        <f t="shared" si="6"/>
        <v>40</v>
      </c>
      <c r="AO11" s="74"/>
      <c r="AP11" s="22">
        <v>11</v>
      </c>
      <c r="AQ11" s="21">
        <f t="shared" si="16"/>
        <v>55</v>
      </c>
      <c r="AR11" s="70"/>
      <c r="AS11" s="22">
        <v>12</v>
      </c>
      <c r="AT11" s="21">
        <f t="shared" si="17"/>
        <v>35</v>
      </c>
      <c r="AU11" s="87"/>
      <c r="AV11" s="22">
        <v>13</v>
      </c>
      <c r="AW11" s="21">
        <f t="shared" si="18"/>
        <v>12</v>
      </c>
      <c r="AX11" s="74"/>
      <c r="AY11" s="22">
        <v>13</v>
      </c>
      <c r="AZ11" s="21">
        <v>40</v>
      </c>
      <c r="BA11" s="74"/>
      <c r="BB11" s="22">
        <v>13</v>
      </c>
      <c r="BC11" s="21">
        <f t="shared" si="19"/>
        <v>40</v>
      </c>
      <c r="BD11" s="74"/>
      <c r="BE11" s="22">
        <v>14</v>
      </c>
      <c r="BF11" s="21">
        <v>14</v>
      </c>
      <c r="BG11" s="74"/>
      <c r="BH11" s="22">
        <v>15</v>
      </c>
      <c r="BI11" s="21">
        <f>2+E11</f>
        <v>12</v>
      </c>
      <c r="BJ11" s="74"/>
      <c r="BK11" s="22">
        <v>16</v>
      </c>
      <c r="BL11" s="21">
        <f t="shared" ref="BL11:BL34" si="22">E11</f>
        <v>10</v>
      </c>
      <c r="BM11" s="74"/>
      <c r="BN11" s="22">
        <v>18</v>
      </c>
      <c r="BO11" s="21">
        <f t="shared" si="9"/>
        <v>20</v>
      </c>
      <c r="BP11" s="74"/>
      <c r="BQ11" s="22">
        <v>21</v>
      </c>
      <c r="BR11" s="21">
        <f t="shared" si="20"/>
        <v>30</v>
      </c>
      <c r="BS11" s="87"/>
      <c r="BT11" s="22">
        <v>22</v>
      </c>
      <c r="BU11" s="23">
        <f t="shared" si="13"/>
        <v>14</v>
      </c>
      <c r="BV11" s="18"/>
    </row>
    <row r="12" spans="1:74" x14ac:dyDescent="0.25">
      <c r="A12" s="31"/>
      <c r="B12" s="13" t="s">
        <v>2</v>
      </c>
      <c r="C12" s="25"/>
      <c r="D12" s="26"/>
      <c r="E12" s="49">
        <v>11</v>
      </c>
      <c r="F12" s="7">
        <v>5</v>
      </c>
      <c r="G12" s="10">
        <f t="shared" si="14"/>
        <v>11</v>
      </c>
      <c r="H12" s="72"/>
      <c r="I12" s="9">
        <v>5</v>
      </c>
      <c r="J12" s="10">
        <f t="shared" si="0"/>
        <v>18</v>
      </c>
      <c r="K12" s="72"/>
      <c r="L12" s="9">
        <v>5</v>
      </c>
      <c r="M12" s="10">
        <f t="shared" si="1"/>
        <v>18</v>
      </c>
      <c r="N12" s="68"/>
      <c r="O12" s="9">
        <v>5</v>
      </c>
      <c r="P12" s="10">
        <v>31</v>
      </c>
      <c r="Q12" s="68"/>
      <c r="R12" s="9">
        <v>6</v>
      </c>
      <c r="S12" s="10">
        <f t="shared" si="21"/>
        <v>11</v>
      </c>
      <c r="T12" s="72"/>
      <c r="U12" s="9">
        <v>6</v>
      </c>
      <c r="V12" s="10">
        <f t="shared" si="2"/>
        <v>46</v>
      </c>
      <c r="W12" s="72"/>
      <c r="X12" s="9"/>
      <c r="Y12" s="10"/>
      <c r="Z12" s="72"/>
      <c r="AA12" s="9">
        <v>7</v>
      </c>
      <c r="AB12" s="10">
        <f t="shared" si="15"/>
        <v>31</v>
      </c>
      <c r="AC12" s="72"/>
      <c r="AD12" s="9">
        <v>7</v>
      </c>
      <c r="AE12" s="10">
        <f t="shared" si="3"/>
        <v>56</v>
      </c>
      <c r="AF12" s="72"/>
      <c r="AG12" s="9">
        <v>9</v>
      </c>
      <c r="AH12" s="8" t="s">
        <v>29</v>
      </c>
      <c r="AI12" s="72"/>
      <c r="AJ12" s="9">
        <v>9</v>
      </c>
      <c r="AK12" s="12">
        <f t="shared" si="5"/>
        <v>41</v>
      </c>
      <c r="AL12" s="72"/>
      <c r="AM12" s="9">
        <v>10</v>
      </c>
      <c r="AN12" s="10">
        <f t="shared" si="6"/>
        <v>41</v>
      </c>
      <c r="AO12" s="72"/>
      <c r="AP12" s="9">
        <v>11</v>
      </c>
      <c r="AQ12" s="10">
        <f t="shared" si="16"/>
        <v>56</v>
      </c>
      <c r="AR12" s="68"/>
      <c r="AS12" s="9">
        <v>12</v>
      </c>
      <c r="AT12" s="10">
        <f t="shared" si="17"/>
        <v>36</v>
      </c>
      <c r="AU12" s="86"/>
      <c r="AV12" s="9">
        <v>13</v>
      </c>
      <c r="AW12" s="10">
        <f t="shared" si="18"/>
        <v>13</v>
      </c>
      <c r="AX12" s="72"/>
      <c r="AY12" s="9">
        <v>13</v>
      </c>
      <c r="AZ12" s="10">
        <v>41</v>
      </c>
      <c r="BA12" s="72"/>
      <c r="BB12" s="9">
        <v>13</v>
      </c>
      <c r="BC12" s="10">
        <f t="shared" si="19"/>
        <v>41</v>
      </c>
      <c r="BD12" s="72"/>
      <c r="BE12" s="9">
        <v>14</v>
      </c>
      <c r="BF12" s="10">
        <f>5+E12</f>
        <v>16</v>
      </c>
      <c r="BG12" s="72"/>
      <c r="BH12" s="9">
        <v>15</v>
      </c>
      <c r="BI12" s="10">
        <f t="shared" ref="BI12:BI21" si="23">2+E12</f>
        <v>13</v>
      </c>
      <c r="BJ12" s="72"/>
      <c r="BK12" s="9">
        <v>16</v>
      </c>
      <c r="BL12" s="10">
        <f t="shared" si="22"/>
        <v>11</v>
      </c>
      <c r="BM12" s="72"/>
      <c r="BN12" s="9">
        <v>18</v>
      </c>
      <c r="BO12" s="10">
        <f t="shared" si="9"/>
        <v>21</v>
      </c>
      <c r="BP12" s="72"/>
      <c r="BQ12" s="9">
        <v>21</v>
      </c>
      <c r="BR12" s="10">
        <f t="shared" si="20"/>
        <v>31</v>
      </c>
      <c r="BS12" s="86"/>
      <c r="BT12" s="9">
        <v>22</v>
      </c>
      <c r="BU12" s="12">
        <f>BF12-2</f>
        <v>14</v>
      </c>
      <c r="BV12" s="18"/>
    </row>
    <row r="13" spans="1:74" x14ac:dyDescent="0.25">
      <c r="A13" s="30">
        <f>A11+1</f>
        <v>8</v>
      </c>
      <c r="B13" s="13"/>
      <c r="C13" s="15" t="s">
        <v>10</v>
      </c>
      <c r="D13" s="24" t="s">
        <v>1</v>
      </c>
      <c r="E13" s="49">
        <v>12</v>
      </c>
      <c r="F13" s="13">
        <v>5</v>
      </c>
      <c r="G13" s="16">
        <f t="shared" si="14"/>
        <v>12</v>
      </c>
      <c r="H13" s="73"/>
      <c r="I13" s="15">
        <v>5</v>
      </c>
      <c r="J13" s="16">
        <f t="shared" si="0"/>
        <v>19</v>
      </c>
      <c r="K13" s="73"/>
      <c r="L13" s="15">
        <v>5</v>
      </c>
      <c r="M13" s="16">
        <f t="shared" si="1"/>
        <v>19</v>
      </c>
      <c r="N13" s="69"/>
      <c r="O13" s="15">
        <v>5</v>
      </c>
      <c r="P13" s="16">
        <v>33</v>
      </c>
      <c r="Q13" s="69"/>
      <c r="R13" s="15">
        <v>6</v>
      </c>
      <c r="S13" s="16">
        <f t="shared" si="21"/>
        <v>12</v>
      </c>
      <c r="T13" s="73"/>
      <c r="U13" s="15">
        <v>6</v>
      </c>
      <c r="V13" s="16">
        <f t="shared" si="2"/>
        <v>47</v>
      </c>
      <c r="W13" s="73"/>
      <c r="X13" s="15"/>
      <c r="Y13" s="16"/>
      <c r="Z13" s="73"/>
      <c r="AA13" s="15">
        <v>7</v>
      </c>
      <c r="AB13" s="16">
        <f t="shared" si="15"/>
        <v>32</v>
      </c>
      <c r="AC13" s="73"/>
      <c r="AD13" s="15">
        <v>7</v>
      </c>
      <c r="AE13" s="16">
        <f t="shared" si="3"/>
        <v>57</v>
      </c>
      <c r="AF13" s="73"/>
      <c r="AG13" s="15">
        <v>9</v>
      </c>
      <c r="AH13" s="14" t="s">
        <v>30</v>
      </c>
      <c r="AI13" s="73"/>
      <c r="AJ13" s="15">
        <v>9</v>
      </c>
      <c r="AK13" s="19">
        <f t="shared" si="5"/>
        <v>42</v>
      </c>
      <c r="AL13" s="73"/>
      <c r="AM13" s="15">
        <v>10</v>
      </c>
      <c r="AN13" s="16">
        <f t="shared" si="6"/>
        <v>42</v>
      </c>
      <c r="AO13" s="73"/>
      <c r="AP13" s="15">
        <v>11</v>
      </c>
      <c r="AQ13" s="16">
        <f t="shared" si="16"/>
        <v>57</v>
      </c>
      <c r="AR13" s="69"/>
      <c r="AS13" s="15">
        <v>12</v>
      </c>
      <c r="AT13" s="16">
        <f t="shared" si="17"/>
        <v>37</v>
      </c>
      <c r="AU13" s="83"/>
      <c r="AV13" s="15">
        <v>13</v>
      </c>
      <c r="AW13" s="16">
        <f t="shared" si="18"/>
        <v>14</v>
      </c>
      <c r="AX13" s="73"/>
      <c r="AY13" s="15"/>
      <c r="AZ13" s="16"/>
      <c r="BA13" s="73"/>
      <c r="BB13" s="15">
        <v>13</v>
      </c>
      <c r="BC13" s="16">
        <f t="shared" si="19"/>
        <v>42</v>
      </c>
      <c r="BD13" s="73"/>
      <c r="BE13" s="15">
        <v>14</v>
      </c>
      <c r="BF13" s="16">
        <f t="shared" ref="BF13:BF21" si="24">5+E13</f>
        <v>17</v>
      </c>
      <c r="BG13" s="73"/>
      <c r="BH13" s="15">
        <v>15</v>
      </c>
      <c r="BI13" s="16">
        <f t="shared" si="23"/>
        <v>14</v>
      </c>
      <c r="BJ13" s="73"/>
      <c r="BK13" s="15">
        <v>16</v>
      </c>
      <c r="BL13" s="16">
        <f t="shared" si="22"/>
        <v>12</v>
      </c>
      <c r="BM13" s="73"/>
      <c r="BN13" s="15">
        <v>18</v>
      </c>
      <c r="BO13" s="16">
        <f t="shared" si="9"/>
        <v>22</v>
      </c>
      <c r="BP13" s="73"/>
      <c r="BQ13" s="15">
        <v>21</v>
      </c>
      <c r="BR13" s="16">
        <f t="shared" si="20"/>
        <v>32</v>
      </c>
      <c r="BS13" s="83"/>
      <c r="BT13" s="15">
        <v>22</v>
      </c>
      <c r="BU13" s="19">
        <f t="shared" ref="BU13:BU21" si="25">BF13-2</f>
        <v>15</v>
      </c>
      <c r="BV13" s="18"/>
    </row>
    <row r="14" spans="1:74" x14ac:dyDescent="0.25">
      <c r="A14" s="30">
        <f>A13+1</f>
        <v>9</v>
      </c>
      <c r="B14" s="13"/>
      <c r="C14" s="15" t="s">
        <v>11</v>
      </c>
      <c r="D14" s="24" t="s">
        <v>1</v>
      </c>
      <c r="E14" s="49">
        <v>13</v>
      </c>
      <c r="F14" s="13">
        <v>5</v>
      </c>
      <c r="G14" s="16">
        <f t="shared" si="14"/>
        <v>13</v>
      </c>
      <c r="H14" s="73"/>
      <c r="I14" s="15">
        <v>5</v>
      </c>
      <c r="J14" s="16">
        <f t="shared" si="0"/>
        <v>20</v>
      </c>
      <c r="K14" s="73"/>
      <c r="L14" s="15">
        <v>5</v>
      </c>
      <c r="M14" s="16">
        <f t="shared" si="1"/>
        <v>20</v>
      </c>
      <c r="N14" s="69"/>
      <c r="O14" s="15">
        <v>5</v>
      </c>
      <c r="P14" s="16">
        <v>34</v>
      </c>
      <c r="Q14" s="69"/>
      <c r="R14" s="15">
        <v>6</v>
      </c>
      <c r="S14" s="16">
        <f t="shared" si="21"/>
        <v>13</v>
      </c>
      <c r="T14" s="73"/>
      <c r="U14" s="15">
        <v>6</v>
      </c>
      <c r="V14" s="16">
        <f t="shared" si="2"/>
        <v>48</v>
      </c>
      <c r="W14" s="73"/>
      <c r="X14" s="15"/>
      <c r="Y14" s="16"/>
      <c r="Z14" s="73"/>
      <c r="AA14" s="15">
        <v>7</v>
      </c>
      <c r="AB14" s="16">
        <f t="shared" si="15"/>
        <v>33</v>
      </c>
      <c r="AC14" s="73"/>
      <c r="AD14" s="15">
        <v>7</v>
      </c>
      <c r="AE14" s="16">
        <f t="shared" si="3"/>
        <v>58</v>
      </c>
      <c r="AF14" s="73"/>
      <c r="AG14" s="15">
        <v>9</v>
      </c>
      <c r="AH14" s="14" t="s">
        <v>22</v>
      </c>
      <c r="AI14" s="73"/>
      <c r="AJ14" s="15">
        <v>9</v>
      </c>
      <c r="AK14" s="19">
        <f t="shared" si="5"/>
        <v>43</v>
      </c>
      <c r="AL14" s="73"/>
      <c r="AM14" s="15">
        <v>10</v>
      </c>
      <c r="AN14" s="16">
        <f t="shared" si="6"/>
        <v>43</v>
      </c>
      <c r="AO14" s="73"/>
      <c r="AP14" s="15">
        <v>11</v>
      </c>
      <c r="AQ14" s="16">
        <f t="shared" si="16"/>
        <v>58</v>
      </c>
      <c r="AR14" s="69"/>
      <c r="AS14" s="15">
        <v>12</v>
      </c>
      <c r="AT14" s="16">
        <f t="shared" si="17"/>
        <v>38</v>
      </c>
      <c r="AU14" s="83"/>
      <c r="AV14" s="15">
        <v>13</v>
      </c>
      <c r="AW14" s="16">
        <f t="shared" si="18"/>
        <v>15</v>
      </c>
      <c r="AX14" s="73"/>
      <c r="AY14" s="15"/>
      <c r="AZ14" s="16"/>
      <c r="BA14" s="73"/>
      <c r="BB14" s="15">
        <v>13</v>
      </c>
      <c r="BC14" s="16">
        <f t="shared" si="19"/>
        <v>43</v>
      </c>
      <c r="BD14" s="73"/>
      <c r="BE14" s="15">
        <v>14</v>
      </c>
      <c r="BF14" s="16">
        <f t="shared" si="24"/>
        <v>18</v>
      </c>
      <c r="BG14" s="73"/>
      <c r="BH14" s="15">
        <v>15</v>
      </c>
      <c r="BI14" s="16">
        <f t="shared" si="23"/>
        <v>15</v>
      </c>
      <c r="BJ14" s="73"/>
      <c r="BK14" s="15">
        <v>16</v>
      </c>
      <c r="BL14" s="16">
        <f t="shared" si="22"/>
        <v>13</v>
      </c>
      <c r="BM14" s="73"/>
      <c r="BN14" s="15">
        <v>18</v>
      </c>
      <c r="BO14" s="16">
        <f t="shared" si="9"/>
        <v>23</v>
      </c>
      <c r="BP14" s="73"/>
      <c r="BQ14" s="15">
        <v>21</v>
      </c>
      <c r="BR14" s="16">
        <f t="shared" si="20"/>
        <v>33</v>
      </c>
      <c r="BS14" s="83"/>
      <c r="BT14" s="15">
        <v>22</v>
      </c>
      <c r="BU14" s="19">
        <f t="shared" si="25"/>
        <v>16</v>
      </c>
      <c r="BV14" s="18"/>
    </row>
    <row r="15" spans="1:74" x14ac:dyDescent="0.25">
      <c r="A15" s="30">
        <f t="shared" ref="A15:A21" si="26">A14+1</f>
        <v>10</v>
      </c>
      <c r="B15" s="13"/>
      <c r="C15" s="15" t="s">
        <v>13</v>
      </c>
      <c r="D15" s="24" t="s">
        <v>1</v>
      </c>
      <c r="E15" s="49">
        <v>15</v>
      </c>
      <c r="F15" s="13">
        <v>5</v>
      </c>
      <c r="G15" s="16">
        <f t="shared" si="14"/>
        <v>15</v>
      </c>
      <c r="H15" s="73"/>
      <c r="I15" s="15">
        <v>5</v>
      </c>
      <c r="J15" s="16">
        <f t="shared" si="0"/>
        <v>22</v>
      </c>
      <c r="K15" s="73"/>
      <c r="L15" s="15">
        <v>5</v>
      </c>
      <c r="M15" s="16">
        <f t="shared" si="1"/>
        <v>22</v>
      </c>
      <c r="N15" s="69"/>
      <c r="O15" s="15">
        <v>5</v>
      </c>
      <c r="P15" s="16">
        <v>36</v>
      </c>
      <c r="Q15" s="69"/>
      <c r="R15" s="15">
        <v>6</v>
      </c>
      <c r="S15" s="16">
        <f t="shared" si="21"/>
        <v>15</v>
      </c>
      <c r="T15" s="73"/>
      <c r="U15" s="15">
        <v>6</v>
      </c>
      <c r="V15" s="16">
        <f t="shared" si="2"/>
        <v>50</v>
      </c>
      <c r="W15" s="73"/>
      <c r="X15" s="15"/>
      <c r="Y15" s="16"/>
      <c r="Z15" s="73"/>
      <c r="AA15" s="15">
        <v>7</v>
      </c>
      <c r="AB15" s="16">
        <f t="shared" si="15"/>
        <v>35</v>
      </c>
      <c r="AC15" s="73"/>
      <c r="AD15" s="15">
        <v>8</v>
      </c>
      <c r="AE15" s="14" t="str">
        <f>AQ15</f>
        <v>00</v>
      </c>
      <c r="AF15" s="73"/>
      <c r="AG15" s="15">
        <v>9</v>
      </c>
      <c r="AH15" s="14" t="s">
        <v>28</v>
      </c>
      <c r="AI15" s="73"/>
      <c r="AJ15" s="15">
        <v>9</v>
      </c>
      <c r="AK15" s="19">
        <f t="shared" si="5"/>
        <v>45</v>
      </c>
      <c r="AL15" s="73"/>
      <c r="AM15" s="15">
        <v>10</v>
      </c>
      <c r="AN15" s="16">
        <f t="shared" si="6"/>
        <v>45</v>
      </c>
      <c r="AO15" s="73"/>
      <c r="AP15" s="15">
        <v>12</v>
      </c>
      <c r="AQ15" s="14" t="s">
        <v>21</v>
      </c>
      <c r="AR15" s="69"/>
      <c r="AS15" s="15">
        <v>12</v>
      </c>
      <c r="AT15" s="16">
        <f t="shared" si="17"/>
        <v>40</v>
      </c>
      <c r="AU15" s="83"/>
      <c r="AV15" s="15">
        <v>13</v>
      </c>
      <c r="AW15" s="16">
        <f t="shared" si="18"/>
        <v>17</v>
      </c>
      <c r="AX15" s="73"/>
      <c r="AY15" s="15"/>
      <c r="AZ15" s="16"/>
      <c r="BA15" s="73"/>
      <c r="BB15" s="15">
        <v>13</v>
      </c>
      <c r="BC15" s="16">
        <f t="shared" si="19"/>
        <v>45</v>
      </c>
      <c r="BD15" s="73"/>
      <c r="BE15" s="15">
        <v>14</v>
      </c>
      <c r="BF15" s="16">
        <f t="shared" si="24"/>
        <v>20</v>
      </c>
      <c r="BG15" s="73"/>
      <c r="BH15" s="15">
        <v>15</v>
      </c>
      <c r="BI15" s="16">
        <f t="shared" si="23"/>
        <v>17</v>
      </c>
      <c r="BJ15" s="73"/>
      <c r="BK15" s="15">
        <v>16</v>
      </c>
      <c r="BL15" s="16">
        <f t="shared" si="22"/>
        <v>15</v>
      </c>
      <c r="BM15" s="73"/>
      <c r="BN15" s="15">
        <v>18</v>
      </c>
      <c r="BO15" s="16">
        <f t="shared" si="9"/>
        <v>25</v>
      </c>
      <c r="BP15" s="73"/>
      <c r="BQ15" s="15">
        <v>21</v>
      </c>
      <c r="BR15" s="16">
        <f t="shared" si="20"/>
        <v>35</v>
      </c>
      <c r="BS15" s="83"/>
      <c r="BT15" s="15">
        <v>22</v>
      </c>
      <c r="BU15" s="19">
        <f t="shared" si="25"/>
        <v>18</v>
      </c>
      <c r="BV15" s="18"/>
    </row>
    <row r="16" spans="1:74" x14ac:dyDescent="0.25">
      <c r="A16" s="30">
        <f t="shared" si="26"/>
        <v>11</v>
      </c>
      <c r="B16" s="13"/>
      <c r="C16" s="15" t="s">
        <v>14</v>
      </c>
      <c r="D16" s="24" t="s">
        <v>1</v>
      </c>
      <c r="E16" s="49">
        <v>17</v>
      </c>
      <c r="F16" s="13">
        <v>5</v>
      </c>
      <c r="G16" s="16">
        <f t="shared" si="14"/>
        <v>17</v>
      </c>
      <c r="H16" s="73"/>
      <c r="I16" s="15">
        <v>5</v>
      </c>
      <c r="J16" s="16">
        <f t="shared" si="0"/>
        <v>24</v>
      </c>
      <c r="K16" s="73"/>
      <c r="L16" s="15">
        <v>5</v>
      </c>
      <c r="M16" s="16">
        <f t="shared" si="1"/>
        <v>24</v>
      </c>
      <c r="N16" s="69"/>
      <c r="O16" s="15">
        <v>5</v>
      </c>
      <c r="P16" s="16">
        <v>37</v>
      </c>
      <c r="Q16" s="69"/>
      <c r="R16" s="15">
        <v>6</v>
      </c>
      <c r="S16" s="16">
        <f t="shared" si="21"/>
        <v>17</v>
      </c>
      <c r="T16" s="73"/>
      <c r="U16" s="15">
        <v>6</v>
      </c>
      <c r="V16" s="16">
        <f t="shared" si="2"/>
        <v>52</v>
      </c>
      <c r="W16" s="73"/>
      <c r="X16" s="15"/>
      <c r="Y16" s="16"/>
      <c r="Z16" s="73"/>
      <c r="AA16" s="15">
        <v>7</v>
      </c>
      <c r="AB16" s="16">
        <f t="shared" si="15"/>
        <v>37</v>
      </c>
      <c r="AC16" s="73"/>
      <c r="AD16" s="15">
        <v>8</v>
      </c>
      <c r="AE16" s="14" t="str">
        <f t="shared" ref="AE16:AE21" si="27">AQ16</f>
        <v>02</v>
      </c>
      <c r="AF16" s="73"/>
      <c r="AG16" s="15">
        <v>9</v>
      </c>
      <c r="AH16" s="14" t="s">
        <v>27</v>
      </c>
      <c r="AI16" s="73"/>
      <c r="AJ16" s="15">
        <v>9</v>
      </c>
      <c r="AK16" s="19">
        <f t="shared" si="5"/>
        <v>47</v>
      </c>
      <c r="AL16" s="73"/>
      <c r="AM16" s="15">
        <v>10</v>
      </c>
      <c r="AN16" s="16">
        <f t="shared" si="6"/>
        <v>47</v>
      </c>
      <c r="AO16" s="73"/>
      <c r="AP16" s="15">
        <v>12</v>
      </c>
      <c r="AQ16" s="14" t="s">
        <v>30</v>
      </c>
      <c r="AR16" s="69"/>
      <c r="AS16" s="15">
        <v>12</v>
      </c>
      <c r="AT16" s="16">
        <f t="shared" si="17"/>
        <v>42</v>
      </c>
      <c r="AU16" s="83"/>
      <c r="AV16" s="15">
        <v>13</v>
      </c>
      <c r="AW16" s="16">
        <f t="shared" si="18"/>
        <v>19</v>
      </c>
      <c r="AX16" s="73"/>
      <c r="AY16" s="15"/>
      <c r="AZ16" s="16"/>
      <c r="BA16" s="73"/>
      <c r="BB16" s="15">
        <v>13</v>
      </c>
      <c r="BC16" s="16">
        <f t="shared" si="19"/>
        <v>47</v>
      </c>
      <c r="BD16" s="73"/>
      <c r="BE16" s="15">
        <v>14</v>
      </c>
      <c r="BF16" s="16">
        <f t="shared" si="24"/>
        <v>22</v>
      </c>
      <c r="BG16" s="73"/>
      <c r="BH16" s="15">
        <v>15</v>
      </c>
      <c r="BI16" s="16">
        <f t="shared" si="23"/>
        <v>19</v>
      </c>
      <c r="BJ16" s="73"/>
      <c r="BK16" s="15">
        <v>16</v>
      </c>
      <c r="BL16" s="16">
        <f t="shared" si="22"/>
        <v>17</v>
      </c>
      <c r="BM16" s="73"/>
      <c r="BN16" s="15">
        <v>18</v>
      </c>
      <c r="BO16" s="16">
        <f t="shared" si="9"/>
        <v>27</v>
      </c>
      <c r="BP16" s="73"/>
      <c r="BQ16" s="15">
        <v>21</v>
      </c>
      <c r="BR16" s="16">
        <f t="shared" si="20"/>
        <v>37</v>
      </c>
      <c r="BS16" s="83"/>
      <c r="BT16" s="15">
        <v>22</v>
      </c>
      <c r="BU16" s="19">
        <f t="shared" si="25"/>
        <v>20</v>
      </c>
      <c r="BV16" s="18"/>
    </row>
    <row r="17" spans="1:74" x14ac:dyDescent="0.25">
      <c r="A17" s="30">
        <f t="shared" si="26"/>
        <v>12</v>
      </c>
      <c r="B17" s="13"/>
      <c r="C17" s="15" t="s">
        <v>15</v>
      </c>
      <c r="D17" s="24" t="s">
        <v>1</v>
      </c>
      <c r="E17" s="49">
        <v>18</v>
      </c>
      <c r="F17" s="13">
        <v>5</v>
      </c>
      <c r="G17" s="16">
        <f t="shared" si="14"/>
        <v>18</v>
      </c>
      <c r="H17" s="73"/>
      <c r="I17" s="15">
        <v>5</v>
      </c>
      <c r="J17" s="16">
        <f t="shared" si="0"/>
        <v>25</v>
      </c>
      <c r="K17" s="73"/>
      <c r="L17" s="15">
        <v>5</v>
      </c>
      <c r="M17" s="16">
        <f t="shared" si="1"/>
        <v>25</v>
      </c>
      <c r="N17" s="69"/>
      <c r="O17" s="15">
        <v>5</v>
      </c>
      <c r="P17" s="16">
        <v>38</v>
      </c>
      <c r="Q17" s="69"/>
      <c r="R17" s="15">
        <v>6</v>
      </c>
      <c r="S17" s="16">
        <f t="shared" si="21"/>
        <v>18</v>
      </c>
      <c r="T17" s="73"/>
      <c r="U17" s="15">
        <v>6</v>
      </c>
      <c r="V17" s="16">
        <f t="shared" si="2"/>
        <v>53</v>
      </c>
      <c r="W17" s="73"/>
      <c r="X17" s="15"/>
      <c r="Y17" s="16"/>
      <c r="Z17" s="73"/>
      <c r="AA17" s="15">
        <v>7</v>
      </c>
      <c r="AB17" s="16">
        <f t="shared" si="15"/>
        <v>38</v>
      </c>
      <c r="AC17" s="73"/>
      <c r="AD17" s="15">
        <v>8</v>
      </c>
      <c r="AE17" s="14" t="str">
        <f t="shared" si="27"/>
        <v>03</v>
      </c>
      <c r="AF17" s="73"/>
      <c r="AG17" s="15">
        <v>9</v>
      </c>
      <c r="AH17" s="14" t="s">
        <v>24</v>
      </c>
      <c r="AI17" s="73"/>
      <c r="AJ17" s="15">
        <v>9</v>
      </c>
      <c r="AK17" s="19">
        <f t="shared" si="5"/>
        <v>48</v>
      </c>
      <c r="AL17" s="73"/>
      <c r="AM17" s="15">
        <v>10</v>
      </c>
      <c r="AN17" s="16">
        <f t="shared" si="6"/>
        <v>48</v>
      </c>
      <c r="AO17" s="73"/>
      <c r="AP17" s="15">
        <v>12</v>
      </c>
      <c r="AQ17" s="14" t="s">
        <v>22</v>
      </c>
      <c r="AR17" s="69"/>
      <c r="AS17" s="15">
        <v>12</v>
      </c>
      <c r="AT17" s="16">
        <f t="shared" si="17"/>
        <v>43</v>
      </c>
      <c r="AU17" s="83"/>
      <c r="AV17" s="15">
        <v>13</v>
      </c>
      <c r="AW17" s="16">
        <f t="shared" si="18"/>
        <v>20</v>
      </c>
      <c r="AX17" s="73"/>
      <c r="AY17" s="15"/>
      <c r="AZ17" s="16"/>
      <c r="BA17" s="73"/>
      <c r="BB17" s="15">
        <v>13</v>
      </c>
      <c r="BC17" s="16">
        <f t="shared" si="19"/>
        <v>48</v>
      </c>
      <c r="BD17" s="73"/>
      <c r="BE17" s="15">
        <v>14</v>
      </c>
      <c r="BF17" s="16">
        <f t="shared" si="24"/>
        <v>23</v>
      </c>
      <c r="BG17" s="73"/>
      <c r="BH17" s="15">
        <v>15</v>
      </c>
      <c r="BI17" s="16">
        <f t="shared" si="23"/>
        <v>20</v>
      </c>
      <c r="BJ17" s="73"/>
      <c r="BK17" s="15">
        <v>16</v>
      </c>
      <c r="BL17" s="16">
        <f t="shared" si="22"/>
        <v>18</v>
      </c>
      <c r="BM17" s="73"/>
      <c r="BN17" s="15">
        <v>18</v>
      </c>
      <c r="BO17" s="16">
        <f t="shared" si="9"/>
        <v>28</v>
      </c>
      <c r="BP17" s="73"/>
      <c r="BQ17" s="15">
        <v>21</v>
      </c>
      <c r="BR17" s="16">
        <f t="shared" si="20"/>
        <v>38</v>
      </c>
      <c r="BS17" s="83"/>
      <c r="BT17" s="15">
        <v>22</v>
      </c>
      <c r="BU17" s="19">
        <f t="shared" si="25"/>
        <v>21</v>
      </c>
      <c r="BV17" s="18"/>
    </row>
    <row r="18" spans="1:74" x14ac:dyDescent="0.25">
      <c r="A18" s="30">
        <f t="shared" si="26"/>
        <v>13</v>
      </c>
      <c r="B18" s="13"/>
      <c r="C18" s="15" t="s">
        <v>16</v>
      </c>
      <c r="D18" s="24" t="s">
        <v>1</v>
      </c>
      <c r="E18" s="49">
        <v>19</v>
      </c>
      <c r="F18" s="13">
        <v>5</v>
      </c>
      <c r="G18" s="16">
        <f t="shared" si="14"/>
        <v>19</v>
      </c>
      <c r="H18" s="73"/>
      <c r="I18" s="15">
        <v>5</v>
      </c>
      <c r="J18" s="16">
        <f t="shared" si="0"/>
        <v>26</v>
      </c>
      <c r="K18" s="73"/>
      <c r="L18" s="15">
        <v>5</v>
      </c>
      <c r="M18" s="16">
        <f t="shared" si="1"/>
        <v>26</v>
      </c>
      <c r="N18" s="69"/>
      <c r="O18" s="15">
        <v>5</v>
      </c>
      <c r="P18" s="16">
        <v>39</v>
      </c>
      <c r="Q18" s="69"/>
      <c r="R18" s="15">
        <v>6</v>
      </c>
      <c r="S18" s="16">
        <f t="shared" si="21"/>
        <v>19</v>
      </c>
      <c r="T18" s="73"/>
      <c r="U18" s="15">
        <v>6</v>
      </c>
      <c r="V18" s="16">
        <f t="shared" si="2"/>
        <v>54</v>
      </c>
      <c r="W18" s="73"/>
      <c r="X18" s="15">
        <v>7</v>
      </c>
      <c r="Y18" s="16">
        <v>15</v>
      </c>
      <c r="Z18" s="73"/>
      <c r="AA18" s="15">
        <v>7</v>
      </c>
      <c r="AB18" s="16">
        <f t="shared" si="15"/>
        <v>39</v>
      </c>
      <c r="AC18" s="73"/>
      <c r="AD18" s="15">
        <v>8</v>
      </c>
      <c r="AE18" s="14" t="str">
        <f t="shared" si="27"/>
        <v>04</v>
      </c>
      <c r="AF18" s="73"/>
      <c r="AG18" s="15">
        <v>9</v>
      </c>
      <c r="AH18" s="14" t="s">
        <v>25</v>
      </c>
      <c r="AI18" s="73"/>
      <c r="AJ18" s="15">
        <v>9</v>
      </c>
      <c r="AK18" s="19">
        <f t="shared" si="5"/>
        <v>49</v>
      </c>
      <c r="AL18" s="73"/>
      <c r="AM18" s="15">
        <v>10</v>
      </c>
      <c r="AN18" s="16">
        <f t="shared" si="6"/>
        <v>49</v>
      </c>
      <c r="AO18" s="73"/>
      <c r="AP18" s="15">
        <v>12</v>
      </c>
      <c r="AQ18" s="14" t="s">
        <v>31</v>
      </c>
      <c r="AR18" s="69"/>
      <c r="AS18" s="15">
        <v>12</v>
      </c>
      <c r="AT18" s="16">
        <f t="shared" si="17"/>
        <v>44</v>
      </c>
      <c r="AU18" s="83"/>
      <c r="AV18" s="15">
        <v>13</v>
      </c>
      <c r="AW18" s="16">
        <f t="shared" si="18"/>
        <v>21</v>
      </c>
      <c r="AX18" s="73"/>
      <c r="AY18" s="15"/>
      <c r="AZ18" s="16"/>
      <c r="BA18" s="73"/>
      <c r="BB18" s="15">
        <v>13</v>
      </c>
      <c r="BC18" s="16">
        <f t="shared" si="19"/>
        <v>49</v>
      </c>
      <c r="BD18" s="73"/>
      <c r="BE18" s="15">
        <v>14</v>
      </c>
      <c r="BF18" s="16">
        <f t="shared" si="24"/>
        <v>24</v>
      </c>
      <c r="BG18" s="73"/>
      <c r="BH18" s="15">
        <v>15</v>
      </c>
      <c r="BI18" s="16">
        <f t="shared" si="23"/>
        <v>21</v>
      </c>
      <c r="BJ18" s="73"/>
      <c r="BK18" s="15">
        <v>16</v>
      </c>
      <c r="BL18" s="16">
        <f t="shared" si="22"/>
        <v>19</v>
      </c>
      <c r="BM18" s="73"/>
      <c r="BN18" s="15">
        <v>18</v>
      </c>
      <c r="BO18" s="16">
        <f t="shared" si="9"/>
        <v>29</v>
      </c>
      <c r="BP18" s="73"/>
      <c r="BQ18" s="15">
        <v>21</v>
      </c>
      <c r="BR18" s="16">
        <f t="shared" si="20"/>
        <v>39</v>
      </c>
      <c r="BS18" s="83"/>
      <c r="BT18" s="15">
        <v>22</v>
      </c>
      <c r="BU18" s="19">
        <f t="shared" si="25"/>
        <v>22</v>
      </c>
      <c r="BV18" s="18"/>
    </row>
    <row r="19" spans="1:74" x14ac:dyDescent="0.25">
      <c r="A19" s="30">
        <f t="shared" si="26"/>
        <v>14</v>
      </c>
      <c r="B19" s="13"/>
      <c r="C19" s="15" t="s">
        <v>17</v>
      </c>
      <c r="D19" s="24" t="s">
        <v>1</v>
      </c>
      <c r="E19" s="49">
        <v>20</v>
      </c>
      <c r="F19" s="13">
        <v>5</v>
      </c>
      <c r="G19" s="16">
        <f t="shared" si="14"/>
        <v>20</v>
      </c>
      <c r="H19" s="73"/>
      <c r="I19" s="15">
        <v>5</v>
      </c>
      <c r="J19" s="16">
        <f t="shared" si="0"/>
        <v>27</v>
      </c>
      <c r="K19" s="73"/>
      <c r="L19" s="15">
        <v>5</v>
      </c>
      <c r="M19" s="16">
        <f t="shared" si="1"/>
        <v>27</v>
      </c>
      <c r="N19" s="69"/>
      <c r="O19" s="15">
        <v>5</v>
      </c>
      <c r="P19" s="16">
        <v>40</v>
      </c>
      <c r="Q19" s="69"/>
      <c r="R19" s="15">
        <v>6</v>
      </c>
      <c r="S19" s="16">
        <f t="shared" si="21"/>
        <v>20</v>
      </c>
      <c r="T19" s="73"/>
      <c r="U19" s="15">
        <v>6</v>
      </c>
      <c r="V19" s="16">
        <f t="shared" si="2"/>
        <v>55</v>
      </c>
      <c r="W19" s="73"/>
      <c r="X19" s="15">
        <v>7</v>
      </c>
      <c r="Y19" s="16">
        <v>14</v>
      </c>
      <c r="Z19" s="73"/>
      <c r="AA19" s="15">
        <v>7</v>
      </c>
      <c r="AB19" s="16">
        <f t="shared" si="15"/>
        <v>40</v>
      </c>
      <c r="AC19" s="73"/>
      <c r="AD19" s="15">
        <v>8</v>
      </c>
      <c r="AE19" s="14" t="str">
        <f t="shared" si="27"/>
        <v>05</v>
      </c>
      <c r="AF19" s="73"/>
      <c r="AG19" s="15">
        <v>9</v>
      </c>
      <c r="AH19" s="16">
        <f t="shared" ref="AH19:AH36" si="28">50+E19-60</f>
        <v>10</v>
      </c>
      <c r="AI19" s="73"/>
      <c r="AJ19" s="15">
        <v>9</v>
      </c>
      <c r="AK19" s="19">
        <f t="shared" si="5"/>
        <v>50</v>
      </c>
      <c r="AL19" s="73"/>
      <c r="AM19" s="15">
        <v>10</v>
      </c>
      <c r="AN19" s="16">
        <f t="shared" si="6"/>
        <v>50</v>
      </c>
      <c r="AO19" s="73"/>
      <c r="AP19" s="15">
        <v>12</v>
      </c>
      <c r="AQ19" s="14" t="s">
        <v>28</v>
      </c>
      <c r="AR19" s="69"/>
      <c r="AS19" s="15">
        <v>12</v>
      </c>
      <c r="AT19" s="16">
        <f t="shared" si="17"/>
        <v>45</v>
      </c>
      <c r="AU19" s="83"/>
      <c r="AV19" s="15">
        <v>13</v>
      </c>
      <c r="AW19" s="16">
        <f t="shared" si="18"/>
        <v>22</v>
      </c>
      <c r="AX19" s="73"/>
      <c r="AY19" s="15"/>
      <c r="AZ19" s="16"/>
      <c r="BA19" s="73"/>
      <c r="BB19" s="15">
        <v>13</v>
      </c>
      <c r="BC19" s="16">
        <f t="shared" si="19"/>
        <v>50</v>
      </c>
      <c r="BD19" s="73"/>
      <c r="BE19" s="15">
        <v>14</v>
      </c>
      <c r="BF19" s="16">
        <f t="shared" si="24"/>
        <v>25</v>
      </c>
      <c r="BG19" s="73"/>
      <c r="BH19" s="15">
        <v>15</v>
      </c>
      <c r="BI19" s="16">
        <f t="shared" si="23"/>
        <v>22</v>
      </c>
      <c r="BJ19" s="73"/>
      <c r="BK19" s="15">
        <v>16</v>
      </c>
      <c r="BL19" s="16">
        <f t="shared" si="22"/>
        <v>20</v>
      </c>
      <c r="BM19" s="73"/>
      <c r="BN19" s="15">
        <v>18</v>
      </c>
      <c r="BO19" s="16">
        <f t="shared" si="9"/>
        <v>30</v>
      </c>
      <c r="BP19" s="73"/>
      <c r="BQ19" s="15">
        <v>21</v>
      </c>
      <c r="BR19" s="16">
        <f t="shared" si="20"/>
        <v>40</v>
      </c>
      <c r="BS19" s="83"/>
      <c r="BT19" s="15">
        <v>22</v>
      </c>
      <c r="BU19" s="19">
        <f t="shared" si="25"/>
        <v>23</v>
      </c>
      <c r="BV19" s="18"/>
    </row>
    <row r="20" spans="1:74" x14ac:dyDescent="0.25">
      <c r="A20" s="30">
        <f t="shared" si="26"/>
        <v>15</v>
      </c>
      <c r="B20" s="13"/>
      <c r="C20" s="15" t="s">
        <v>18</v>
      </c>
      <c r="D20" s="24" t="s">
        <v>1</v>
      </c>
      <c r="E20" s="49">
        <v>21</v>
      </c>
      <c r="F20" s="13">
        <v>5</v>
      </c>
      <c r="G20" s="16">
        <f t="shared" si="14"/>
        <v>21</v>
      </c>
      <c r="H20" s="73"/>
      <c r="I20" s="15">
        <v>5</v>
      </c>
      <c r="J20" s="16">
        <f t="shared" si="0"/>
        <v>28</v>
      </c>
      <c r="K20" s="73"/>
      <c r="L20" s="15">
        <v>5</v>
      </c>
      <c r="M20" s="16">
        <f t="shared" si="1"/>
        <v>28</v>
      </c>
      <c r="N20" s="69"/>
      <c r="O20" s="15">
        <v>5</v>
      </c>
      <c r="P20" s="16">
        <v>41</v>
      </c>
      <c r="Q20" s="69"/>
      <c r="R20" s="15">
        <v>6</v>
      </c>
      <c r="S20" s="16">
        <f t="shared" si="21"/>
        <v>21</v>
      </c>
      <c r="T20" s="73"/>
      <c r="U20" s="15">
        <v>6</v>
      </c>
      <c r="V20" s="16">
        <f t="shared" si="2"/>
        <v>56</v>
      </c>
      <c r="W20" s="73"/>
      <c r="X20" s="15"/>
      <c r="Y20" s="16"/>
      <c r="Z20" s="73"/>
      <c r="AA20" s="15">
        <v>7</v>
      </c>
      <c r="AB20" s="16">
        <f t="shared" si="15"/>
        <v>41</v>
      </c>
      <c r="AC20" s="73"/>
      <c r="AD20" s="15">
        <v>8</v>
      </c>
      <c r="AE20" s="14" t="str">
        <f t="shared" si="27"/>
        <v>06</v>
      </c>
      <c r="AF20" s="73"/>
      <c r="AG20" s="15">
        <v>9</v>
      </c>
      <c r="AH20" s="16">
        <f t="shared" si="28"/>
        <v>11</v>
      </c>
      <c r="AI20" s="73"/>
      <c r="AJ20" s="15">
        <v>9</v>
      </c>
      <c r="AK20" s="19">
        <f t="shared" si="5"/>
        <v>51</v>
      </c>
      <c r="AL20" s="73"/>
      <c r="AM20" s="15">
        <v>10</v>
      </c>
      <c r="AN20" s="16">
        <f t="shared" si="6"/>
        <v>51</v>
      </c>
      <c r="AO20" s="73"/>
      <c r="AP20" s="15">
        <v>12</v>
      </c>
      <c r="AQ20" s="14" t="s">
        <v>23</v>
      </c>
      <c r="AR20" s="69"/>
      <c r="AS20" s="15">
        <v>12</v>
      </c>
      <c r="AT20" s="16">
        <f t="shared" si="17"/>
        <v>46</v>
      </c>
      <c r="AU20" s="83"/>
      <c r="AV20" s="15">
        <v>13</v>
      </c>
      <c r="AW20" s="16">
        <f t="shared" si="18"/>
        <v>23</v>
      </c>
      <c r="AX20" s="73"/>
      <c r="AY20" s="15"/>
      <c r="AZ20" s="16"/>
      <c r="BA20" s="73"/>
      <c r="BB20" s="15">
        <v>13</v>
      </c>
      <c r="BC20" s="16">
        <f t="shared" si="19"/>
        <v>51</v>
      </c>
      <c r="BD20" s="73"/>
      <c r="BE20" s="15">
        <v>14</v>
      </c>
      <c r="BF20" s="16">
        <f t="shared" si="24"/>
        <v>26</v>
      </c>
      <c r="BG20" s="73"/>
      <c r="BH20" s="15">
        <v>15</v>
      </c>
      <c r="BI20" s="16">
        <f t="shared" si="23"/>
        <v>23</v>
      </c>
      <c r="BJ20" s="73"/>
      <c r="BK20" s="15">
        <v>16</v>
      </c>
      <c r="BL20" s="16">
        <f t="shared" si="22"/>
        <v>21</v>
      </c>
      <c r="BM20" s="73"/>
      <c r="BN20" s="15">
        <v>18</v>
      </c>
      <c r="BO20" s="16">
        <f t="shared" si="9"/>
        <v>31</v>
      </c>
      <c r="BP20" s="73"/>
      <c r="BQ20" s="15">
        <v>21</v>
      </c>
      <c r="BR20" s="16">
        <f t="shared" si="20"/>
        <v>41</v>
      </c>
      <c r="BS20" s="83"/>
      <c r="BT20" s="15">
        <v>22</v>
      </c>
      <c r="BU20" s="19">
        <f t="shared" si="25"/>
        <v>24</v>
      </c>
      <c r="BV20" s="18"/>
    </row>
    <row r="21" spans="1:74" x14ac:dyDescent="0.25">
      <c r="A21" s="30">
        <f t="shared" si="26"/>
        <v>16</v>
      </c>
      <c r="B21" s="13"/>
      <c r="C21" s="15" t="s">
        <v>19</v>
      </c>
      <c r="D21" s="24" t="s">
        <v>1</v>
      </c>
      <c r="E21" s="49">
        <v>22</v>
      </c>
      <c r="F21" s="13">
        <v>5</v>
      </c>
      <c r="G21" s="16">
        <f t="shared" si="14"/>
        <v>22</v>
      </c>
      <c r="H21" s="73"/>
      <c r="I21" s="15">
        <v>5</v>
      </c>
      <c r="J21" s="16">
        <f t="shared" si="0"/>
        <v>29</v>
      </c>
      <c r="K21" s="73"/>
      <c r="L21" s="15">
        <v>5</v>
      </c>
      <c r="M21" s="16">
        <f t="shared" si="1"/>
        <v>29</v>
      </c>
      <c r="N21" s="69"/>
      <c r="O21" s="15">
        <v>5</v>
      </c>
      <c r="P21" s="16">
        <v>42</v>
      </c>
      <c r="Q21" s="69"/>
      <c r="R21" s="15">
        <v>6</v>
      </c>
      <c r="S21" s="16">
        <f t="shared" si="21"/>
        <v>22</v>
      </c>
      <c r="T21" s="73"/>
      <c r="U21" s="15">
        <v>6</v>
      </c>
      <c r="V21" s="16">
        <f t="shared" si="2"/>
        <v>57</v>
      </c>
      <c r="W21" s="73"/>
      <c r="X21" s="15"/>
      <c r="Y21" s="16"/>
      <c r="Z21" s="73"/>
      <c r="AA21" s="15">
        <v>7</v>
      </c>
      <c r="AB21" s="16">
        <f t="shared" si="15"/>
        <v>42</v>
      </c>
      <c r="AC21" s="73"/>
      <c r="AD21" s="15">
        <v>8</v>
      </c>
      <c r="AE21" s="14" t="str">
        <f t="shared" si="27"/>
        <v>07</v>
      </c>
      <c r="AF21" s="73"/>
      <c r="AG21" s="15">
        <v>9</v>
      </c>
      <c r="AH21" s="16">
        <f t="shared" si="28"/>
        <v>12</v>
      </c>
      <c r="AI21" s="73"/>
      <c r="AJ21" s="15">
        <v>9</v>
      </c>
      <c r="AK21" s="19">
        <f t="shared" si="5"/>
        <v>52</v>
      </c>
      <c r="AL21" s="73"/>
      <c r="AM21" s="15">
        <v>10</v>
      </c>
      <c r="AN21" s="16">
        <f t="shared" si="6"/>
        <v>52</v>
      </c>
      <c r="AO21" s="73"/>
      <c r="AP21" s="15">
        <v>12</v>
      </c>
      <c r="AQ21" s="14" t="s">
        <v>27</v>
      </c>
      <c r="AR21" s="69"/>
      <c r="AS21" s="15">
        <v>12</v>
      </c>
      <c r="AT21" s="16">
        <f t="shared" si="17"/>
        <v>47</v>
      </c>
      <c r="AU21" s="83"/>
      <c r="AV21" s="15">
        <v>13</v>
      </c>
      <c r="AW21" s="16">
        <f t="shared" si="18"/>
        <v>24</v>
      </c>
      <c r="AX21" s="73"/>
      <c r="AY21" s="15"/>
      <c r="AZ21" s="16"/>
      <c r="BA21" s="73"/>
      <c r="BB21" s="15">
        <v>13</v>
      </c>
      <c r="BC21" s="16">
        <f t="shared" si="19"/>
        <v>52</v>
      </c>
      <c r="BD21" s="73"/>
      <c r="BE21" s="15">
        <v>14</v>
      </c>
      <c r="BF21" s="16">
        <f t="shared" si="24"/>
        <v>27</v>
      </c>
      <c r="BG21" s="73"/>
      <c r="BH21" s="15">
        <v>15</v>
      </c>
      <c r="BI21" s="16">
        <f t="shared" si="23"/>
        <v>24</v>
      </c>
      <c r="BJ21" s="73"/>
      <c r="BK21" s="15">
        <v>16</v>
      </c>
      <c r="BL21" s="16">
        <f t="shared" si="22"/>
        <v>22</v>
      </c>
      <c r="BM21" s="73"/>
      <c r="BN21" s="15">
        <v>18</v>
      </c>
      <c r="BO21" s="16">
        <f t="shared" si="9"/>
        <v>32</v>
      </c>
      <c r="BP21" s="73"/>
      <c r="BQ21" s="15">
        <v>21</v>
      </c>
      <c r="BR21" s="16">
        <f t="shared" si="20"/>
        <v>42</v>
      </c>
      <c r="BS21" s="83"/>
      <c r="BT21" s="15">
        <v>22</v>
      </c>
      <c r="BU21" s="19">
        <f t="shared" si="25"/>
        <v>25</v>
      </c>
      <c r="BV21" s="18"/>
    </row>
    <row r="22" spans="1:74" x14ac:dyDescent="0.25">
      <c r="A22" s="31">
        <v>17</v>
      </c>
      <c r="B22" s="13" t="s">
        <v>8</v>
      </c>
      <c r="C22" s="25" t="s">
        <v>9</v>
      </c>
      <c r="D22" s="26" t="s">
        <v>1</v>
      </c>
      <c r="E22" s="49"/>
      <c r="F22" s="20"/>
      <c r="G22" s="21"/>
      <c r="H22" s="74"/>
      <c r="I22" s="22"/>
      <c r="J22" s="21"/>
      <c r="K22" s="74"/>
      <c r="L22" s="22"/>
      <c r="M22" s="21"/>
      <c r="N22" s="70"/>
      <c r="O22" s="22"/>
      <c r="P22" s="21"/>
      <c r="Q22" s="70"/>
      <c r="R22" s="22"/>
      <c r="S22" s="21"/>
      <c r="T22" s="74"/>
      <c r="U22" s="22"/>
      <c r="V22" s="21"/>
      <c r="W22" s="74"/>
      <c r="X22" s="22"/>
      <c r="Y22" s="21"/>
      <c r="Z22" s="74"/>
      <c r="AA22" s="22"/>
      <c r="AB22" s="21"/>
      <c r="AC22" s="74"/>
      <c r="AD22" s="22"/>
      <c r="AE22" s="21"/>
      <c r="AF22" s="74"/>
      <c r="AG22" s="22"/>
      <c r="AH22" s="21"/>
      <c r="AI22" s="74"/>
      <c r="AJ22" s="22"/>
      <c r="AK22" s="23"/>
      <c r="AL22" s="74"/>
      <c r="AM22" s="22"/>
      <c r="AN22" s="21"/>
      <c r="AO22" s="74"/>
      <c r="AP22" s="22"/>
      <c r="AQ22" s="21"/>
      <c r="AR22" s="70"/>
      <c r="AS22" s="22"/>
      <c r="AT22" s="21"/>
      <c r="AU22" s="87"/>
      <c r="AV22" s="22"/>
      <c r="AW22" s="21"/>
      <c r="AX22" s="74"/>
      <c r="AY22" s="22"/>
      <c r="AZ22" s="21"/>
      <c r="BA22" s="74"/>
      <c r="BB22" s="22"/>
      <c r="BC22" s="21"/>
      <c r="BD22" s="74"/>
      <c r="BE22" s="22"/>
      <c r="BF22" s="21"/>
      <c r="BG22" s="74"/>
      <c r="BH22" s="22"/>
      <c r="BI22" s="21"/>
      <c r="BJ22" s="74"/>
      <c r="BK22" s="22"/>
      <c r="BL22" s="21"/>
      <c r="BM22" s="74"/>
      <c r="BN22" s="22"/>
      <c r="BO22" s="21"/>
      <c r="BP22" s="74"/>
      <c r="BQ22" s="22">
        <v>21</v>
      </c>
      <c r="BR22" s="21">
        <v>43</v>
      </c>
      <c r="BS22" s="87"/>
      <c r="BT22" s="22"/>
      <c r="BU22" s="23"/>
      <c r="BV22" s="18"/>
    </row>
    <row r="23" spans="1:74" x14ac:dyDescent="0.25">
      <c r="A23" s="31"/>
      <c r="B23" s="13" t="s">
        <v>2</v>
      </c>
      <c r="C23" s="25"/>
      <c r="D23" s="26"/>
      <c r="E23" s="49"/>
      <c r="F23" s="7"/>
      <c r="G23" s="10"/>
      <c r="H23" s="72"/>
      <c r="I23" s="9"/>
      <c r="J23" s="10"/>
      <c r="K23" s="72"/>
      <c r="L23" s="9"/>
      <c r="M23" s="10"/>
      <c r="N23" s="68"/>
      <c r="O23" s="9"/>
      <c r="P23" s="10"/>
      <c r="Q23" s="68"/>
      <c r="R23" s="9"/>
      <c r="S23" s="10"/>
      <c r="T23" s="72"/>
      <c r="U23" s="9"/>
      <c r="V23" s="10"/>
      <c r="W23" s="72"/>
      <c r="X23" s="9"/>
      <c r="Y23" s="10"/>
      <c r="Z23" s="72"/>
      <c r="AA23" s="9"/>
      <c r="AB23" s="10"/>
      <c r="AC23" s="72"/>
      <c r="AD23" s="9"/>
      <c r="AE23" s="10"/>
      <c r="AF23" s="72"/>
      <c r="AG23" s="9"/>
      <c r="AH23" s="10"/>
      <c r="AI23" s="72"/>
      <c r="AJ23" s="9"/>
      <c r="AK23" s="12"/>
      <c r="AL23" s="72"/>
      <c r="AM23" s="9"/>
      <c r="AN23" s="10"/>
      <c r="AO23" s="72"/>
      <c r="AP23" s="9"/>
      <c r="AQ23" s="10"/>
      <c r="AR23" s="68"/>
      <c r="AS23" s="9"/>
      <c r="AT23" s="10"/>
      <c r="AU23" s="86"/>
      <c r="AV23" s="9"/>
      <c r="AW23" s="10"/>
      <c r="AX23" s="72"/>
      <c r="AY23" s="9"/>
      <c r="AZ23" s="10"/>
      <c r="BA23" s="72"/>
      <c r="BB23" s="9"/>
      <c r="BC23" s="10"/>
      <c r="BD23" s="72"/>
      <c r="BE23" s="9"/>
      <c r="BF23" s="10"/>
      <c r="BG23" s="72"/>
      <c r="BH23" s="9"/>
      <c r="BI23" s="10"/>
      <c r="BJ23" s="72"/>
      <c r="BK23" s="9"/>
      <c r="BL23" s="10"/>
      <c r="BM23" s="72"/>
      <c r="BN23" s="9"/>
      <c r="BO23" s="10"/>
      <c r="BP23" s="72"/>
      <c r="BQ23" s="9">
        <v>21</v>
      </c>
      <c r="BR23" s="10">
        <v>43</v>
      </c>
      <c r="BS23" s="86"/>
      <c r="BT23" s="9"/>
      <c r="BU23" s="12"/>
      <c r="BV23" s="18"/>
    </row>
    <row r="24" spans="1:74" x14ac:dyDescent="0.25">
      <c r="A24" s="30">
        <v>18</v>
      </c>
      <c r="B24" s="13"/>
      <c r="C24" s="15" t="s">
        <v>7</v>
      </c>
      <c r="D24" s="24" t="s">
        <v>1</v>
      </c>
      <c r="E24" s="49">
        <v>24</v>
      </c>
      <c r="F24" s="13">
        <v>5</v>
      </c>
      <c r="G24" s="16">
        <f t="shared" si="14"/>
        <v>24</v>
      </c>
      <c r="H24" s="73"/>
      <c r="I24" s="15">
        <v>5</v>
      </c>
      <c r="J24" s="16">
        <f t="shared" si="0"/>
        <v>31</v>
      </c>
      <c r="K24" s="73"/>
      <c r="L24" s="15">
        <v>5</v>
      </c>
      <c r="M24" s="16">
        <f t="shared" si="1"/>
        <v>31</v>
      </c>
      <c r="N24" s="69"/>
      <c r="O24" s="15">
        <v>5</v>
      </c>
      <c r="P24" s="16">
        <v>44</v>
      </c>
      <c r="Q24" s="69"/>
      <c r="R24" s="15">
        <v>6</v>
      </c>
      <c r="S24" s="16">
        <f t="shared" si="21"/>
        <v>24</v>
      </c>
      <c r="T24" s="73"/>
      <c r="U24" s="15">
        <v>7</v>
      </c>
      <c r="V24" s="14" t="s">
        <v>21</v>
      </c>
      <c r="W24" s="73"/>
      <c r="X24" s="15"/>
      <c r="Y24" s="16"/>
      <c r="Z24" s="73"/>
      <c r="AA24" s="15">
        <v>7</v>
      </c>
      <c r="AB24" s="16">
        <f t="shared" si="15"/>
        <v>44</v>
      </c>
      <c r="AC24" s="73"/>
      <c r="AD24" s="15">
        <v>8</v>
      </c>
      <c r="AE24" s="14" t="str">
        <f>AQ24</f>
        <v>09</v>
      </c>
      <c r="AF24" s="73"/>
      <c r="AG24" s="15">
        <v>9</v>
      </c>
      <c r="AH24" s="16">
        <f t="shared" si="28"/>
        <v>14</v>
      </c>
      <c r="AI24" s="73"/>
      <c r="AJ24" s="15">
        <v>9</v>
      </c>
      <c r="AK24" s="19">
        <f t="shared" si="5"/>
        <v>54</v>
      </c>
      <c r="AL24" s="73"/>
      <c r="AM24" s="15">
        <v>10</v>
      </c>
      <c r="AN24" s="16">
        <f t="shared" si="6"/>
        <v>54</v>
      </c>
      <c r="AO24" s="73"/>
      <c r="AP24" s="15">
        <v>12</v>
      </c>
      <c r="AQ24" s="14" t="s">
        <v>25</v>
      </c>
      <c r="AR24" s="69"/>
      <c r="AS24" s="15">
        <v>12</v>
      </c>
      <c r="AT24" s="16">
        <f t="shared" ref="AT24:AT29" si="29">25+E24</f>
        <v>49</v>
      </c>
      <c r="AU24" s="83"/>
      <c r="AV24" s="15">
        <v>13</v>
      </c>
      <c r="AW24" s="16">
        <f t="shared" si="18"/>
        <v>26</v>
      </c>
      <c r="AX24" s="73"/>
      <c r="AY24" s="15">
        <v>13</v>
      </c>
      <c r="AZ24" s="16">
        <v>44</v>
      </c>
      <c r="BA24" s="73"/>
      <c r="BB24" s="15">
        <v>13</v>
      </c>
      <c r="BC24" s="16">
        <f t="shared" ref="BC24:BC29" si="30">35+E24-5</f>
        <v>54</v>
      </c>
      <c r="BD24" s="73"/>
      <c r="BE24" s="15">
        <v>14</v>
      </c>
      <c r="BF24" s="16">
        <f t="shared" ref="BF24:BF29" si="31">5+E24</f>
        <v>29</v>
      </c>
      <c r="BG24" s="73"/>
      <c r="BH24" s="15">
        <v>15</v>
      </c>
      <c r="BI24" s="16">
        <f t="shared" ref="BI24:BI29" si="32">2+E24</f>
        <v>26</v>
      </c>
      <c r="BJ24" s="73"/>
      <c r="BK24" s="15">
        <v>16</v>
      </c>
      <c r="BL24" s="16">
        <f t="shared" si="22"/>
        <v>24</v>
      </c>
      <c r="BM24" s="73"/>
      <c r="BN24" s="15">
        <v>18</v>
      </c>
      <c r="BO24" s="16">
        <f t="shared" si="9"/>
        <v>34</v>
      </c>
      <c r="BP24" s="73"/>
      <c r="BQ24" s="15">
        <v>21</v>
      </c>
      <c r="BR24" s="16">
        <f>20+E24+2</f>
        <v>46</v>
      </c>
      <c r="BS24" s="83"/>
      <c r="BT24" s="15">
        <v>22</v>
      </c>
      <c r="BU24" s="19">
        <f t="shared" ref="BU24:BU29" si="33">BF24-2</f>
        <v>27</v>
      </c>
      <c r="BV24" s="18"/>
    </row>
    <row r="25" spans="1:74" x14ac:dyDescent="0.25">
      <c r="A25" s="30">
        <f>A24+1</f>
        <v>19</v>
      </c>
      <c r="B25" s="13"/>
      <c r="C25" s="15" t="s">
        <v>12</v>
      </c>
      <c r="D25" s="24" t="s">
        <v>1</v>
      </c>
      <c r="E25" s="49">
        <v>25</v>
      </c>
      <c r="F25" s="13">
        <v>5</v>
      </c>
      <c r="G25" s="16">
        <f t="shared" si="14"/>
        <v>25</v>
      </c>
      <c r="H25" s="73"/>
      <c r="I25" s="15">
        <v>5</v>
      </c>
      <c r="J25" s="16">
        <f t="shared" si="0"/>
        <v>32</v>
      </c>
      <c r="K25" s="73"/>
      <c r="L25" s="15">
        <v>5</v>
      </c>
      <c r="M25" s="16">
        <f t="shared" si="1"/>
        <v>32</v>
      </c>
      <c r="N25" s="69"/>
      <c r="O25" s="15">
        <v>5</v>
      </c>
      <c r="P25" s="16">
        <v>45</v>
      </c>
      <c r="Q25" s="69"/>
      <c r="R25" s="15">
        <v>6</v>
      </c>
      <c r="S25" s="16">
        <f t="shared" si="21"/>
        <v>25</v>
      </c>
      <c r="T25" s="73"/>
      <c r="U25" s="15">
        <v>7</v>
      </c>
      <c r="V25" s="14" t="s">
        <v>29</v>
      </c>
      <c r="W25" s="73"/>
      <c r="X25" s="15"/>
      <c r="Y25" s="16"/>
      <c r="Z25" s="73"/>
      <c r="AA25" s="15">
        <v>7</v>
      </c>
      <c r="AB25" s="16">
        <v>44</v>
      </c>
      <c r="AC25" s="73"/>
      <c r="AD25" s="15">
        <v>8</v>
      </c>
      <c r="AE25" s="16">
        <f t="shared" ref="AE25:AE36" si="34">45+E25-60</f>
        <v>10</v>
      </c>
      <c r="AF25" s="73"/>
      <c r="AG25" s="15">
        <v>9</v>
      </c>
      <c r="AH25" s="16">
        <f t="shared" si="28"/>
        <v>15</v>
      </c>
      <c r="AI25" s="73"/>
      <c r="AJ25" s="15">
        <v>9</v>
      </c>
      <c r="AK25" s="19">
        <f t="shared" si="5"/>
        <v>55</v>
      </c>
      <c r="AL25" s="73"/>
      <c r="AM25" s="15">
        <v>10</v>
      </c>
      <c r="AN25" s="16">
        <f t="shared" si="6"/>
        <v>55</v>
      </c>
      <c r="AO25" s="73"/>
      <c r="AP25" s="15">
        <v>12</v>
      </c>
      <c r="AQ25" s="16">
        <f t="shared" ref="AQ25:AQ30" si="35">45+E25-60</f>
        <v>10</v>
      </c>
      <c r="AR25" s="69"/>
      <c r="AS25" s="15">
        <v>12</v>
      </c>
      <c r="AT25" s="16">
        <f t="shared" si="29"/>
        <v>50</v>
      </c>
      <c r="AU25" s="83"/>
      <c r="AV25" s="15">
        <v>13</v>
      </c>
      <c r="AW25" s="16">
        <f t="shared" si="18"/>
        <v>27</v>
      </c>
      <c r="AX25" s="73"/>
      <c r="AY25" s="15">
        <v>13</v>
      </c>
      <c r="AZ25" s="16">
        <v>47</v>
      </c>
      <c r="BA25" s="73"/>
      <c r="BB25" s="15">
        <v>13</v>
      </c>
      <c r="BC25" s="16">
        <f t="shared" si="30"/>
        <v>55</v>
      </c>
      <c r="BD25" s="73"/>
      <c r="BE25" s="15">
        <v>14</v>
      </c>
      <c r="BF25" s="16">
        <f t="shared" si="31"/>
        <v>30</v>
      </c>
      <c r="BG25" s="73"/>
      <c r="BH25" s="15">
        <v>15</v>
      </c>
      <c r="BI25" s="16">
        <f t="shared" si="32"/>
        <v>27</v>
      </c>
      <c r="BJ25" s="73"/>
      <c r="BK25" s="15">
        <v>16</v>
      </c>
      <c r="BL25" s="16">
        <f t="shared" si="22"/>
        <v>25</v>
      </c>
      <c r="BM25" s="73"/>
      <c r="BN25" s="15">
        <v>18</v>
      </c>
      <c r="BO25" s="16">
        <f t="shared" si="9"/>
        <v>35</v>
      </c>
      <c r="BP25" s="73"/>
      <c r="BQ25" s="15">
        <v>21</v>
      </c>
      <c r="BR25" s="16">
        <f t="shared" ref="BR25:BR29" si="36">20+E25+2</f>
        <v>47</v>
      </c>
      <c r="BS25" s="83"/>
      <c r="BT25" s="15">
        <v>22</v>
      </c>
      <c r="BU25" s="19">
        <f t="shared" si="33"/>
        <v>28</v>
      </c>
      <c r="BV25" s="18"/>
    </row>
    <row r="26" spans="1:74" x14ac:dyDescent="0.25">
      <c r="A26" s="30">
        <f t="shared" ref="A26:A29" si="37">A25+1</f>
        <v>20</v>
      </c>
      <c r="B26" s="13"/>
      <c r="C26" s="15" t="s">
        <v>5</v>
      </c>
      <c r="D26" s="24" t="s">
        <v>1</v>
      </c>
      <c r="E26" s="49">
        <v>27</v>
      </c>
      <c r="F26" s="13"/>
      <c r="G26" s="16"/>
      <c r="H26" s="73"/>
      <c r="I26" s="15"/>
      <c r="J26" s="16"/>
      <c r="K26" s="73"/>
      <c r="L26" s="15"/>
      <c r="M26" s="16"/>
      <c r="N26" s="69"/>
      <c r="O26" s="15"/>
      <c r="P26" s="16"/>
      <c r="Q26" s="69"/>
      <c r="R26" s="15">
        <v>6</v>
      </c>
      <c r="S26" s="16">
        <f t="shared" si="21"/>
        <v>27</v>
      </c>
      <c r="T26" s="73"/>
      <c r="U26" s="15"/>
      <c r="V26" s="14"/>
      <c r="W26" s="73"/>
      <c r="X26" s="15"/>
      <c r="Y26" s="16"/>
      <c r="Z26" s="73"/>
      <c r="AA26" s="15"/>
      <c r="AB26" s="16"/>
      <c r="AC26" s="73"/>
      <c r="AD26" s="15">
        <v>8</v>
      </c>
      <c r="AE26" s="16">
        <f t="shared" si="34"/>
        <v>12</v>
      </c>
      <c r="AF26" s="73"/>
      <c r="AG26" s="15">
        <v>9</v>
      </c>
      <c r="AH26" s="16">
        <f t="shared" si="28"/>
        <v>17</v>
      </c>
      <c r="AI26" s="73"/>
      <c r="AJ26" s="15">
        <v>9</v>
      </c>
      <c r="AK26" s="19">
        <f t="shared" si="5"/>
        <v>57</v>
      </c>
      <c r="AL26" s="73"/>
      <c r="AM26" s="15">
        <v>10</v>
      </c>
      <c r="AN26" s="16">
        <f t="shared" si="6"/>
        <v>57</v>
      </c>
      <c r="AO26" s="73"/>
      <c r="AP26" s="15">
        <v>12</v>
      </c>
      <c r="AQ26" s="16">
        <f t="shared" si="35"/>
        <v>12</v>
      </c>
      <c r="AR26" s="69"/>
      <c r="AS26" s="15">
        <v>12</v>
      </c>
      <c r="AT26" s="16">
        <f t="shared" si="29"/>
        <v>52</v>
      </c>
      <c r="AU26" s="83"/>
      <c r="AV26" s="15">
        <v>13</v>
      </c>
      <c r="AW26" s="16">
        <f t="shared" si="18"/>
        <v>29</v>
      </c>
      <c r="AX26" s="73"/>
      <c r="AY26" s="15">
        <v>13</v>
      </c>
      <c r="AZ26" s="16">
        <v>49</v>
      </c>
      <c r="BA26" s="73"/>
      <c r="BB26" s="15">
        <v>13</v>
      </c>
      <c r="BC26" s="16">
        <f t="shared" si="30"/>
        <v>57</v>
      </c>
      <c r="BD26" s="73"/>
      <c r="BE26" s="15">
        <v>14</v>
      </c>
      <c r="BF26" s="16">
        <f t="shared" si="31"/>
        <v>32</v>
      </c>
      <c r="BG26" s="73"/>
      <c r="BH26" s="15">
        <v>15</v>
      </c>
      <c r="BI26" s="16">
        <f t="shared" si="32"/>
        <v>29</v>
      </c>
      <c r="BJ26" s="73"/>
      <c r="BK26" s="15">
        <v>16</v>
      </c>
      <c r="BL26" s="16">
        <f t="shared" si="22"/>
        <v>27</v>
      </c>
      <c r="BM26" s="73"/>
      <c r="BN26" s="15">
        <v>18</v>
      </c>
      <c r="BO26" s="16">
        <f t="shared" si="9"/>
        <v>37</v>
      </c>
      <c r="BP26" s="73"/>
      <c r="BQ26" s="15">
        <v>21</v>
      </c>
      <c r="BR26" s="16">
        <f t="shared" si="36"/>
        <v>49</v>
      </c>
      <c r="BS26" s="83"/>
      <c r="BT26" s="15">
        <v>22</v>
      </c>
      <c r="BU26" s="19">
        <f t="shared" si="33"/>
        <v>30</v>
      </c>
      <c r="BV26" s="18"/>
    </row>
    <row r="27" spans="1:74" x14ac:dyDescent="0.25">
      <c r="A27" s="30">
        <f t="shared" si="37"/>
        <v>21</v>
      </c>
      <c r="B27" s="13"/>
      <c r="C27" s="15" t="s">
        <v>4</v>
      </c>
      <c r="D27" s="24" t="s">
        <v>1</v>
      </c>
      <c r="E27" s="49">
        <v>28</v>
      </c>
      <c r="F27" s="13"/>
      <c r="G27" s="16"/>
      <c r="H27" s="73"/>
      <c r="I27" s="15"/>
      <c r="J27" s="16"/>
      <c r="K27" s="73"/>
      <c r="L27" s="15"/>
      <c r="M27" s="16"/>
      <c r="N27" s="69"/>
      <c r="O27" s="15"/>
      <c r="P27" s="16"/>
      <c r="Q27" s="69"/>
      <c r="R27" s="15">
        <v>6</v>
      </c>
      <c r="S27" s="16">
        <f t="shared" si="21"/>
        <v>28</v>
      </c>
      <c r="T27" s="73"/>
      <c r="U27" s="15"/>
      <c r="V27" s="14"/>
      <c r="W27" s="73"/>
      <c r="X27" s="15"/>
      <c r="Y27" s="16"/>
      <c r="Z27" s="73"/>
      <c r="AA27" s="15"/>
      <c r="AB27" s="16"/>
      <c r="AC27" s="73"/>
      <c r="AD27" s="15">
        <v>8</v>
      </c>
      <c r="AE27" s="16">
        <f t="shared" si="34"/>
        <v>13</v>
      </c>
      <c r="AF27" s="73"/>
      <c r="AG27" s="15">
        <v>9</v>
      </c>
      <c r="AH27" s="16">
        <f t="shared" si="28"/>
        <v>18</v>
      </c>
      <c r="AI27" s="73"/>
      <c r="AJ27" s="15">
        <v>9</v>
      </c>
      <c r="AK27" s="19">
        <f t="shared" si="5"/>
        <v>58</v>
      </c>
      <c r="AL27" s="73"/>
      <c r="AM27" s="15">
        <v>10</v>
      </c>
      <c r="AN27" s="16">
        <f t="shared" si="6"/>
        <v>58</v>
      </c>
      <c r="AO27" s="73"/>
      <c r="AP27" s="15">
        <v>12</v>
      </c>
      <c r="AQ27" s="16">
        <f t="shared" si="35"/>
        <v>13</v>
      </c>
      <c r="AR27" s="69"/>
      <c r="AS27" s="15">
        <v>12</v>
      </c>
      <c r="AT27" s="16">
        <f t="shared" si="29"/>
        <v>53</v>
      </c>
      <c r="AU27" s="83"/>
      <c r="AV27" s="15">
        <v>13</v>
      </c>
      <c r="AW27" s="16">
        <f t="shared" si="18"/>
        <v>30</v>
      </c>
      <c r="AX27" s="73"/>
      <c r="AY27" s="15">
        <v>13</v>
      </c>
      <c r="AZ27" s="16">
        <v>50</v>
      </c>
      <c r="BA27" s="73"/>
      <c r="BB27" s="15">
        <v>13</v>
      </c>
      <c r="BC27" s="16">
        <f t="shared" si="30"/>
        <v>58</v>
      </c>
      <c r="BD27" s="73"/>
      <c r="BE27" s="15">
        <v>14</v>
      </c>
      <c r="BF27" s="16">
        <f t="shared" si="31"/>
        <v>33</v>
      </c>
      <c r="BG27" s="73"/>
      <c r="BH27" s="15">
        <v>15</v>
      </c>
      <c r="BI27" s="16">
        <f t="shared" si="32"/>
        <v>30</v>
      </c>
      <c r="BJ27" s="73"/>
      <c r="BK27" s="15">
        <v>16</v>
      </c>
      <c r="BL27" s="16">
        <f t="shared" si="22"/>
        <v>28</v>
      </c>
      <c r="BM27" s="73"/>
      <c r="BN27" s="15">
        <v>18</v>
      </c>
      <c r="BO27" s="16">
        <f t="shared" si="9"/>
        <v>38</v>
      </c>
      <c r="BP27" s="73"/>
      <c r="BQ27" s="15">
        <v>21</v>
      </c>
      <c r="BR27" s="16">
        <f t="shared" si="36"/>
        <v>50</v>
      </c>
      <c r="BS27" s="83"/>
      <c r="BT27" s="15">
        <v>22</v>
      </c>
      <c r="BU27" s="19">
        <f t="shared" si="33"/>
        <v>31</v>
      </c>
      <c r="BV27" s="18"/>
    </row>
    <row r="28" spans="1:74" x14ac:dyDescent="0.25">
      <c r="A28" s="30">
        <f t="shared" si="37"/>
        <v>22</v>
      </c>
      <c r="B28" s="13"/>
      <c r="C28" s="15" t="s">
        <v>20</v>
      </c>
      <c r="D28" s="24" t="s">
        <v>1</v>
      </c>
      <c r="E28" s="49">
        <v>29</v>
      </c>
      <c r="F28" s="13"/>
      <c r="G28" s="16"/>
      <c r="H28" s="73"/>
      <c r="I28" s="15"/>
      <c r="J28" s="16"/>
      <c r="K28" s="73"/>
      <c r="L28" s="15"/>
      <c r="M28" s="16"/>
      <c r="N28" s="69"/>
      <c r="O28" s="15">
        <v>5</v>
      </c>
      <c r="P28" s="16">
        <v>47</v>
      </c>
      <c r="Q28" s="69"/>
      <c r="R28" s="15">
        <v>6</v>
      </c>
      <c r="S28" s="16">
        <f t="shared" si="21"/>
        <v>29</v>
      </c>
      <c r="T28" s="73"/>
      <c r="U28" s="15">
        <v>7</v>
      </c>
      <c r="V28" s="14" t="s">
        <v>30</v>
      </c>
      <c r="W28" s="73"/>
      <c r="X28" s="15"/>
      <c r="Y28" s="16"/>
      <c r="Z28" s="73"/>
      <c r="AA28" s="15"/>
      <c r="AB28" s="16"/>
      <c r="AC28" s="73"/>
      <c r="AD28" s="15">
        <v>8</v>
      </c>
      <c r="AE28" s="16">
        <f t="shared" si="34"/>
        <v>14</v>
      </c>
      <c r="AF28" s="73"/>
      <c r="AG28" s="15">
        <v>9</v>
      </c>
      <c r="AH28" s="16">
        <f t="shared" si="28"/>
        <v>19</v>
      </c>
      <c r="AI28" s="73"/>
      <c r="AJ28" s="15">
        <v>9</v>
      </c>
      <c r="AK28" s="19">
        <f t="shared" si="5"/>
        <v>59</v>
      </c>
      <c r="AL28" s="73"/>
      <c r="AM28" s="15">
        <v>10</v>
      </c>
      <c r="AN28" s="16">
        <f t="shared" si="6"/>
        <v>59</v>
      </c>
      <c r="AO28" s="73"/>
      <c r="AP28" s="15">
        <v>12</v>
      </c>
      <c r="AQ28" s="16">
        <f t="shared" si="35"/>
        <v>14</v>
      </c>
      <c r="AR28" s="69"/>
      <c r="AS28" s="15">
        <v>12</v>
      </c>
      <c r="AT28" s="16">
        <f t="shared" si="29"/>
        <v>54</v>
      </c>
      <c r="AU28" s="83"/>
      <c r="AV28" s="15">
        <v>13</v>
      </c>
      <c r="AW28" s="16">
        <f t="shared" si="18"/>
        <v>31</v>
      </c>
      <c r="AX28" s="73"/>
      <c r="AY28" s="15">
        <v>13</v>
      </c>
      <c r="AZ28" s="16">
        <v>51</v>
      </c>
      <c r="BA28" s="73"/>
      <c r="BB28" s="15">
        <v>13</v>
      </c>
      <c r="BC28" s="16">
        <f t="shared" si="30"/>
        <v>59</v>
      </c>
      <c r="BD28" s="73"/>
      <c r="BE28" s="15">
        <v>14</v>
      </c>
      <c r="BF28" s="16">
        <f t="shared" si="31"/>
        <v>34</v>
      </c>
      <c r="BG28" s="73"/>
      <c r="BH28" s="15">
        <v>15</v>
      </c>
      <c r="BI28" s="16">
        <f t="shared" si="32"/>
        <v>31</v>
      </c>
      <c r="BJ28" s="73"/>
      <c r="BK28" s="15">
        <v>16</v>
      </c>
      <c r="BL28" s="16">
        <f t="shared" si="22"/>
        <v>29</v>
      </c>
      <c r="BM28" s="73"/>
      <c r="BN28" s="15">
        <v>18</v>
      </c>
      <c r="BO28" s="16">
        <f t="shared" si="9"/>
        <v>39</v>
      </c>
      <c r="BP28" s="73"/>
      <c r="BQ28" s="15">
        <v>21</v>
      </c>
      <c r="BR28" s="16">
        <f t="shared" si="36"/>
        <v>51</v>
      </c>
      <c r="BS28" s="83"/>
      <c r="BT28" s="15">
        <v>22</v>
      </c>
      <c r="BU28" s="19">
        <f t="shared" si="33"/>
        <v>32</v>
      </c>
      <c r="BV28" s="18"/>
    </row>
    <row r="29" spans="1:74" x14ac:dyDescent="0.25">
      <c r="A29" s="32">
        <f t="shared" si="37"/>
        <v>23</v>
      </c>
      <c r="B29" s="20" t="s">
        <v>8</v>
      </c>
      <c r="C29" s="27" t="s">
        <v>3</v>
      </c>
      <c r="D29" s="28" t="s">
        <v>1</v>
      </c>
      <c r="E29" s="49">
        <v>30</v>
      </c>
      <c r="F29" s="20">
        <v>5</v>
      </c>
      <c r="G29" s="21">
        <v>28</v>
      </c>
      <c r="H29" s="74"/>
      <c r="I29" s="22">
        <v>5</v>
      </c>
      <c r="J29" s="21">
        <v>35</v>
      </c>
      <c r="K29" s="74"/>
      <c r="L29" s="22">
        <v>5</v>
      </c>
      <c r="M29" s="21">
        <f t="shared" si="1"/>
        <v>35</v>
      </c>
      <c r="N29" s="70"/>
      <c r="O29" s="22">
        <v>5</v>
      </c>
      <c r="P29" s="21">
        <v>48</v>
      </c>
      <c r="Q29" s="70"/>
      <c r="R29" s="22">
        <v>6</v>
      </c>
      <c r="S29" s="21">
        <f t="shared" si="21"/>
        <v>30</v>
      </c>
      <c r="T29" s="74"/>
      <c r="U29" s="22">
        <v>7</v>
      </c>
      <c r="V29" s="75" t="s">
        <v>22</v>
      </c>
      <c r="W29" s="74"/>
      <c r="X29" s="22">
        <v>7</v>
      </c>
      <c r="Y29" s="21">
        <v>20</v>
      </c>
      <c r="Z29" s="74"/>
      <c r="AA29" s="22">
        <v>7</v>
      </c>
      <c r="AB29" s="21">
        <v>45</v>
      </c>
      <c r="AC29" s="74"/>
      <c r="AD29" s="22">
        <v>8</v>
      </c>
      <c r="AE29" s="21">
        <f t="shared" si="34"/>
        <v>15</v>
      </c>
      <c r="AF29" s="74"/>
      <c r="AG29" s="22">
        <v>9</v>
      </c>
      <c r="AH29" s="21">
        <f t="shared" si="28"/>
        <v>20</v>
      </c>
      <c r="AI29" s="74"/>
      <c r="AJ29" s="22">
        <v>10</v>
      </c>
      <c r="AK29" s="89" t="s">
        <v>21</v>
      </c>
      <c r="AL29" s="74"/>
      <c r="AM29" s="22">
        <v>11</v>
      </c>
      <c r="AN29" s="21">
        <v>0</v>
      </c>
      <c r="AO29" s="74"/>
      <c r="AP29" s="22">
        <v>12</v>
      </c>
      <c r="AQ29" s="21">
        <f t="shared" si="35"/>
        <v>15</v>
      </c>
      <c r="AR29" s="70"/>
      <c r="AS29" s="22">
        <v>12</v>
      </c>
      <c r="AT29" s="21">
        <f t="shared" si="29"/>
        <v>55</v>
      </c>
      <c r="AU29" s="87"/>
      <c r="AV29" s="22">
        <v>13</v>
      </c>
      <c r="AW29" s="21">
        <f t="shared" si="18"/>
        <v>32</v>
      </c>
      <c r="AX29" s="74"/>
      <c r="AY29" s="22">
        <v>13</v>
      </c>
      <c r="AZ29" s="21">
        <v>52</v>
      </c>
      <c r="BA29" s="74"/>
      <c r="BB29" s="22">
        <v>14</v>
      </c>
      <c r="BC29" s="21">
        <v>0</v>
      </c>
      <c r="BD29" s="74"/>
      <c r="BE29" s="22">
        <v>14</v>
      </c>
      <c r="BF29" s="21">
        <f t="shared" si="31"/>
        <v>35</v>
      </c>
      <c r="BG29" s="74"/>
      <c r="BH29" s="22">
        <v>15</v>
      </c>
      <c r="BI29" s="21">
        <f t="shared" si="32"/>
        <v>32</v>
      </c>
      <c r="BJ29" s="74"/>
      <c r="BK29" s="22">
        <v>16</v>
      </c>
      <c r="BL29" s="21">
        <f t="shared" si="22"/>
        <v>30</v>
      </c>
      <c r="BM29" s="74"/>
      <c r="BN29" s="22">
        <v>18</v>
      </c>
      <c r="BO29" s="21">
        <f t="shared" si="9"/>
        <v>40</v>
      </c>
      <c r="BP29" s="74"/>
      <c r="BQ29" s="22">
        <v>21</v>
      </c>
      <c r="BR29" s="21">
        <f t="shared" si="36"/>
        <v>52</v>
      </c>
      <c r="BS29" s="87"/>
      <c r="BT29" s="22">
        <v>22</v>
      </c>
      <c r="BU29" s="23">
        <f t="shared" si="33"/>
        <v>33</v>
      </c>
      <c r="BV29" s="18"/>
    </row>
    <row r="30" spans="1:74" x14ac:dyDescent="0.25">
      <c r="A30" s="58"/>
      <c r="B30" s="17"/>
      <c r="C30" s="17"/>
      <c r="D30" s="17"/>
      <c r="E30" s="5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55"/>
      <c r="Q30" s="17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56"/>
      <c r="AO30" s="15"/>
      <c r="AP30" s="15"/>
      <c r="AQ30" s="15"/>
      <c r="AR30" s="17"/>
      <c r="AS30" s="17"/>
      <c r="AT30" s="18"/>
      <c r="AU30" s="18"/>
      <c r="AV30" s="18"/>
      <c r="AW30" s="18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8"/>
      <c r="BS30" s="18"/>
      <c r="BT30" s="18"/>
      <c r="BU30" s="53"/>
      <c r="BV30" s="18"/>
    </row>
    <row r="31" spans="1:74" x14ac:dyDescent="0.25">
      <c r="A31" s="60"/>
      <c r="B31" s="96" t="s">
        <v>44</v>
      </c>
      <c r="C31" s="93" t="s">
        <v>35</v>
      </c>
      <c r="D31" s="18"/>
      <c r="E31" s="6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53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53"/>
      <c r="AO31" s="18"/>
      <c r="AP31" s="18"/>
      <c r="AQ31" s="18"/>
      <c r="AR31" s="18"/>
      <c r="AS31" s="18"/>
      <c r="AT31" s="18"/>
      <c r="AU31" s="18"/>
      <c r="AV31" s="18"/>
      <c r="AW31" s="18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8"/>
      <c r="BS31" s="18"/>
      <c r="BT31" s="18"/>
      <c r="BU31" s="53"/>
      <c r="BV31" s="18"/>
    </row>
    <row r="32" spans="1:74" x14ac:dyDescent="0.25">
      <c r="A32" s="94">
        <v>10</v>
      </c>
      <c r="B32" s="96" t="s">
        <v>44</v>
      </c>
      <c r="C32" s="93" t="s">
        <v>36</v>
      </c>
      <c r="D32" s="18"/>
      <c r="E32" s="6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53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53"/>
      <c r="AO32" s="18"/>
      <c r="AP32" s="18"/>
      <c r="AQ32" s="18"/>
      <c r="AR32" s="18"/>
      <c r="AS32" s="18"/>
      <c r="AT32" s="18"/>
      <c r="AU32" s="18"/>
      <c r="AV32" s="18"/>
      <c r="AW32" s="18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8"/>
      <c r="BS32" s="18"/>
      <c r="BT32" s="18"/>
      <c r="BU32" s="53"/>
      <c r="BV32" s="18"/>
    </row>
    <row r="33" spans="1:68" x14ac:dyDescent="0.25">
      <c r="A33" s="95">
        <v>11</v>
      </c>
      <c r="B33" s="96" t="s">
        <v>44</v>
      </c>
      <c r="C33" s="93" t="s">
        <v>37</v>
      </c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1:68" x14ac:dyDescent="0.25">
      <c r="A34" s="95">
        <v>20</v>
      </c>
      <c r="B34" s="96" t="s">
        <v>44</v>
      </c>
      <c r="C34" s="93" t="s">
        <v>38</v>
      </c>
    </row>
    <row r="35" spans="1:68" x14ac:dyDescent="0.25">
      <c r="A35" s="95">
        <v>41</v>
      </c>
      <c r="B35" s="96" t="s">
        <v>44</v>
      </c>
      <c r="C35" s="93" t="s">
        <v>39</v>
      </c>
    </row>
    <row r="36" spans="1:68" x14ac:dyDescent="0.25">
      <c r="A36" s="95">
        <v>42</v>
      </c>
      <c r="B36" s="96" t="s">
        <v>44</v>
      </c>
      <c r="C36" s="93" t="s">
        <v>40</v>
      </c>
    </row>
    <row r="37" spans="1:68" x14ac:dyDescent="0.25">
      <c r="A37" s="1" t="s">
        <v>43</v>
      </c>
      <c r="B37" s="96" t="s">
        <v>44</v>
      </c>
      <c r="C37" s="93" t="s">
        <v>41</v>
      </c>
    </row>
    <row r="38" spans="1:68" x14ac:dyDescent="0.25">
      <c r="B38" s="96" t="s">
        <v>44</v>
      </c>
      <c r="C38" t="s">
        <v>42</v>
      </c>
    </row>
  </sheetData>
  <mergeCells count="76">
    <mergeCell ref="A11:A12"/>
    <mergeCell ref="C11:C12"/>
    <mergeCell ref="D11:D12"/>
    <mergeCell ref="A22:A23"/>
    <mergeCell ref="C22:C23"/>
    <mergeCell ref="D22:D23"/>
    <mergeCell ref="BB3:BC3"/>
    <mergeCell ref="BE3:BF3"/>
    <mergeCell ref="BH3:BI3"/>
    <mergeCell ref="BK3:BL3"/>
    <mergeCell ref="BN3:BO3"/>
    <mergeCell ref="BQ3:BR3"/>
    <mergeCell ref="AJ3:AK3"/>
    <mergeCell ref="AM3:AN3"/>
    <mergeCell ref="AP3:AQ3"/>
    <mergeCell ref="AS3:AT3"/>
    <mergeCell ref="AV3:AW3"/>
    <mergeCell ref="AY3:AZ3"/>
    <mergeCell ref="R3:S3"/>
    <mergeCell ref="U3:V3"/>
    <mergeCell ref="X3:Y3"/>
    <mergeCell ref="AA3:AB3"/>
    <mergeCell ref="AD3:AE3"/>
    <mergeCell ref="AG3:AH3"/>
    <mergeCell ref="BB2:BC2"/>
    <mergeCell ref="BE2:BF2"/>
    <mergeCell ref="BH2:BI2"/>
    <mergeCell ref="BK2:BL2"/>
    <mergeCell ref="BN2:BO2"/>
    <mergeCell ref="BQ2:BR2"/>
    <mergeCell ref="AJ2:AK2"/>
    <mergeCell ref="AM2:AN2"/>
    <mergeCell ref="AP2:AQ2"/>
    <mergeCell ref="AS2:AT2"/>
    <mergeCell ref="AV2:AW2"/>
    <mergeCell ref="AY2:AZ2"/>
    <mergeCell ref="R2:S2"/>
    <mergeCell ref="U2:V2"/>
    <mergeCell ref="X2:Y2"/>
    <mergeCell ref="AA2:AB2"/>
    <mergeCell ref="AD2:AE2"/>
    <mergeCell ref="AG2:AH2"/>
    <mergeCell ref="A2:A3"/>
    <mergeCell ref="B2:D3"/>
    <mergeCell ref="F2:G2"/>
    <mergeCell ref="I2:J2"/>
    <mergeCell ref="L2:M2"/>
    <mergeCell ref="O2:P2"/>
    <mergeCell ref="F3:G3"/>
    <mergeCell ref="I3:J3"/>
    <mergeCell ref="L3:M3"/>
    <mergeCell ref="O3:P3"/>
    <mergeCell ref="BE1:BF1"/>
    <mergeCell ref="BH1:BI1"/>
    <mergeCell ref="BK1:BL1"/>
    <mergeCell ref="BN1:BO1"/>
    <mergeCell ref="BQ1:BR1"/>
    <mergeCell ref="BT1:BU1"/>
    <mergeCell ref="AM1:AN1"/>
    <mergeCell ref="AP1:AQ1"/>
    <mergeCell ref="AS1:AT1"/>
    <mergeCell ref="AV1:AW1"/>
    <mergeCell ref="AY1:AZ1"/>
    <mergeCell ref="BB1:BC1"/>
    <mergeCell ref="U1:V1"/>
    <mergeCell ref="X1:Y1"/>
    <mergeCell ref="AA1:AB1"/>
    <mergeCell ref="AD1:AE1"/>
    <mergeCell ref="AG1:AH1"/>
    <mergeCell ref="AJ1:AK1"/>
    <mergeCell ref="B1:D1"/>
    <mergeCell ref="F1:G1"/>
    <mergeCell ref="I1:J1"/>
    <mergeCell ref="L1:M1"/>
    <mergeCell ref="O1:P1"/>
    <mergeCell ref="R1:S1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4B5C5-F4BA-44C5-A704-D1C480BDC34B}">
  <sheetPr>
    <pageSetUpPr fitToPage="1"/>
  </sheetPr>
  <dimension ref="A1:BV38"/>
  <sheetViews>
    <sheetView topLeftCell="A10" workbookViewId="0">
      <selection activeCell="BZ16" sqref="BZ16"/>
    </sheetView>
  </sheetViews>
  <sheetFormatPr defaultRowHeight="15" x14ac:dyDescent="0.25"/>
  <cols>
    <col min="1" max="1" width="3.140625" style="1" customWidth="1"/>
    <col min="2" max="2" width="3.140625" customWidth="1"/>
    <col min="3" max="3" width="27.85546875" customWidth="1"/>
    <col min="4" max="4" width="5.7109375" customWidth="1"/>
    <col min="5" max="5" width="2.85546875" style="2" hidden="1" customWidth="1"/>
    <col min="6" max="7" width="2.85546875" hidden="1" customWidth="1"/>
    <col min="8" max="8" width="2.140625" hidden="1" customWidth="1"/>
    <col min="9" max="10" width="2.85546875" hidden="1" customWidth="1"/>
    <col min="11" max="11" width="2.140625" hidden="1" customWidth="1"/>
    <col min="12" max="13" width="2.85546875" hidden="1" customWidth="1"/>
    <col min="14" max="14" width="2.140625" hidden="1" customWidth="1"/>
    <col min="15" max="15" width="2.85546875" hidden="1" customWidth="1"/>
    <col min="16" max="16" width="2.85546875" style="6" hidden="1" customWidth="1"/>
    <col min="17" max="17" width="2.140625" hidden="1" customWidth="1"/>
    <col min="18" max="19" width="2.85546875" hidden="1" customWidth="1"/>
    <col min="20" max="20" width="2.140625" hidden="1" customWidth="1"/>
    <col min="21" max="22" width="2.85546875" hidden="1" customWidth="1"/>
    <col min="23" max="23" width="2.140625" hidden="1" customWidth="1"/>
    <col min="24" max="24" width="2.85546875" hidden="1" customWidth="1"/>
    <col min="25" max="25" width="2.7109375" hidden="1" customWidth="1"/>
    <col min="26" max="26" width="2.140625" hidden="1" customWidth="1"/>
    <col min="27" max="28" width="2.85546875" hidden="1" customWidth="1"/>
    <col min="29" max="29" width="2.140625" hidden="1" customWidth="1"/>
    <col min="30" max="31" width="2.85546875" hidden="1" customWidth="1"/>
    <col min="32" max="32" width="2.140625" hidden="1" customWidth="1"/>
    <col min="33" max="34" width="2.85546875" hidden="1" customWidth="1"/>
    <col min="35" max="35" width="2.140625" hidden="1" customWidth="1"/>
    <col min="36" max="37" width="2.85546875" hidden="1" customWidth="1"/>
    <col min="38" max="38" width="2.140625" hidden="1" customWidth="1"/>
    <col min="39" max="39" width="2.85546875" customWidth="1"/>
    <col min="40" max="40" width="2.85546875" style="6" customWidth="1"/>
    <col min="41" max="41" width="2.140625" customWidth="1"/>
    <col min="42" max="42" width="3" customWidth="1"/>
    <col min="43" max="43" width="2.85546875" customWidth="1"/>
    <col min="44" max="44" width="2.140625" customWidth="1"/>
    <col min="45" max="46" width="2.85546875" customWidth="1"/>
    <col min="47" max="47" width="2.140625" customWidth="1"/>
    <col min="48" max="49" width="2.85546875" customWidth="1"/>
    <col min="50" max="50" width="2.140625" customWidth="1"/>
    <col min="51" max="52" width="2.85546875" customWidth="1"/>
    <col min="53" max="53" width="2.140625" customWidth="1"/>
    <col min="54" max="55" width="2.85546875" customWidth="1"/>
    <col min="56" max="56" width="2.140625" customWidth="1"/>
    <col min="57" max="58" width="2.85546875" customWidth="1"/>
    <col min="59" max="59" width="2.140625" customWidth="1"/>
    <col min="60" max="61" width="2.85546875" customWidth="1"/>
    <col min="62" max="62" width="2.140625" customWidth="1"/>
    <col min="63" max="64" width="2.85546875" customWidth="1"/>
    <col min="65" max="65" width="2.140625" customWidth="1"/>
    <col min="66" max="67" width="2.85546875" customWidth="1"/>
    <col min="68" max="68" width="2.140625" customWidth="1"/>
    <col min="69" max="69" width="2.85546875" style="4" customWidth="1"/>
    <col min="70" max="70" width="2.85546875" customWidth="1"/>
    <col min="71" max="71" width="2.140625" customWidth="1"/>
    <col min="72" max="72" width="2.85546875" customWidth="1"/>
    <col min="73" max="73" width="2.85546875" style="6" customWidth="1"/>
  </cols>
  <sheetData>
    <row r="1" spans="1:74" ht="17.25" customHeight="1" x14ac:dyDescent="0.25">
      <c r="A1" s="29" t="s">
        <v>0</v>
      </c>
      <c r="B1" s="37" t="s">
        <v>26</v>
      </c>
      <c r="C1" s="38"/>
      <c r="D1" s="43"/>
      <c r="E1" s="49"/>
      <c r="F1" s="42">
        <v>1</v>
      </c>
      <c r="G1" s="33"/>
      <c r="H1" s="71"/>
      <c r="I1" s="33">
        <v>2</v>
      </c>
      <c r="J1" s="33"/>
      <c r="K1" s="71"/>
      <c r="L1" s="33">
        <v>3</v>
      </c>
      <c r="M1" s="33"/>
      <c r="N1" s="67"/>
      <c r="O1" s="34">
        <v>4</v>
      </c>
      <c r="P1" s="34"/>
      <c r="Q1" s="67"/>
      <c r="R1" s="33">
        <v>5</v>
      </c>
      <c r="S1" s="33"/>
      <c r="T1" s="71"/>
      <c r="U1" s="33">
        <v>6</v>
      </c>
      <c r="V1" s="33"/>
      <c r="W1" s="71"/>
      <c r="X1" s="33">
        <v>7</v>
      </c>
      <c r="Y1" s="33"/>
      <c r="Z1" s="71"/>
      <c r="AA1" s="33">
        <v>8</v>
      </c>
      <c r="AB1" s="33"/>
      <c r="AC1" s="71"/>
      <c r="AD1" s="33">
        <v>9</v>
      </c>
      <c r="AE1" s="33"/>
      <c r="AF1" s="71"/>
      <c r="AG1" s="33">
        <v>10</v>
      </c>
      <c r="AH1" s="33"/>
      <c r="AI1" s="71"/>
      <c r="AJ1" s="33">
        <v>11</v>
      </c>
      <c r="AK1" s="33"/>
      <c r="AL1" s="71"/>
      <c r="AM1" s="42">
        <v>12</v>
      </c>
      <c r="AN1" s="33"/>
      <c r="AO1" s="71"/>
      <c r="AP1" s="33">
        <v>13</v>
      </c>
      <c r="AQ1" s="33"/>
      <c r="AR1" s="67"/>
      <c r="AS1" s="34">
        <v>14</v>
      </c>
      <c r="AT1" s="34"/>
      <c r="AU1" s="85"/>
      <c r="AV1" s="35">
        <v>15</v>
      </c>
      <c r="AW1" s="35"/>
      <c r="AX1" s="71"/>
      <c r="AY1" s="33">
        <v>16</v>
      </c>
      <c r="AZ1" s="33"/>
      <c r="BA1" s="71"/>
      <c r="BB1" s="33">
        <v>17</v>
      </c>
      <c r="BC1" s="33"/>
      <c r="BD1" s="71"/>
      <c r="BE1" s="33">
        <v>18</v>
      </c>
      <c r="BF1" s="33"/>
      <c r="BG1" s="71"/>
      <c r="BH1" s="33">
        <v>19</v>
      </c>
      <c r="BI1" s="33"/>
      <c r="BJ1" s="71"/>
      <c r="BK1" s="33">
        <v>20</v>
      </c>
      <c r="BL1" s="33"/>
      <c r="BM1" s="71"/>
      <c r="BN1" s="33">
        <v>21</v>
      </c>
      <c r="BO1" s="33"/>
      <c r="BP1" s="71"/>
      <c r="BQ1" s="35">
        <v>22</v>
      </c>
      <c r="BR1" s="35"/>
      <c r="BS1" s="85"/>
      <c r="BT1" s="35">
        <v>23</v>
      </c>
      <c r="BU1" s="36"/>
      <c r="BV1" s="18"/>
    </row>
    <row r="2" spans="1:74" ht="17.25" customHeight="1" x14ac:dyDescent="0.25">
      <c r="A2" s="31"/>
      <c r="B2" s="62"/>
      <c r="C2" s="52"/>
      <c r="D2" s="63"/>
      <c r="E2" s="49"/>
      <c r="F2" s="37"/>
      <c r="G2" s="38"/>
      <c r="H2" s="72"/>
      <c r="I2" s="38"/>
      <c r="J2" s="38"/>
      <c r="K2" s="72"/>
      <c r="L2" s="39"/>
      <c r="M2" s="39"/>
      <c r="N2" s="68"/>
      <c r="O2" s="39"/>
      <c r="P2" s="39"/>
      <c r="Q2" s="68"/>
      <c r="R2" s="38"/>
      <c r="S2" s="38"/>
      <c r="T2" s="72"/>
      <c r="U2" s="38"/>
      <c r="V2" s="38"/>
      <c r="W2" s="72"/>
      <c r="X2" s="39"/>
      <c r="Y2" s="39"/>
      <c r="Z2" s="72"/>
      <c r="AA2" s="38"/>
      <c r="AB2" s="38"/>
      <c r="AC2" s="72"/>
      <c r="AD2" s="38"/>
      <c r="AE2" s="38"/>
      <c r="AF2" s="72"/>
      <c r="AG2" s="38"/>
      <c r="AH2" s="38"/>
      <c r="AI2" s="72"/>
      <c r="AJ2" s="38"/>
      <c r="AK2" s="38"/>
      <c r="AL2" s="72"/>
      <c r="AM2" s="45"/>
      <c r="AN2" s="39"/>
      <c r="AO2" s="72"/>
      <c r="AP2" s="38"/>
      <c r="AQ2" s="38"/>
      <c r="AR2" s="68"/>
      <c r="AS2" s="39"/>
      <c r="AT2" s="39"/>
      <c r="AU2" s="86"/>
      <c r="AV2" s="40"/>
      <c r="AW2" s="40"/>
      <c r="AX2" s="72"/>
      <c r="AY2" s="38"/>
      <c r="AZ2" s="38"/>
      <c r="BA2" s="72"/>
      <c r="BB2" s="38"/>
      <c r="BC2" s="38"/>
      <c r="BD2" s="72"/>
      <c r="BE2" s="38"/>
      <c r="BF2" s="38"/>
      <c r="BG2" s="72"/>
      <c r="BH2" s="38"/>
      <c r="BI2" s="38"/>
      <c r="BJ2" s="72"/>
      <c r="BK2" s="38"/>
      <c r="BL2" s="38"/>
      <c r="BM2" s="72"/>
      <c r="BN2" s="38"/>
      <c r="BO2" s="38"/>
      <c r="BP2" s="72"/>
      <c r="BQ2" s="40"/>
      <c r="BR2" s="40"/>
      <c r="BS2" s="86"/>
      <c r="BT2" s="11"/>
      <c r="BU2" s="41"/>
      <c r="BV2" s="18"/>
    </row>
    <row r="3" spans="1:74" ht="18.75" customHeight="1" x14ac:dyDescent="0.25">
      <c r="A3" s="31"/>
      <c r="B3" s="62"/>
      <c r="C3" s="52"/>
      <c r="D3" s="63"/>
      <c r="E3" s="49"/>
      <c r="F3" s="65">
        <v>41</v>
      </c>
      <c r="G3" s="54"/>
      <c r="H3" s="73"/>
      <c r="I3" s="54">
        <v>42</v>
      </c>
      <c r="J3" s="54"/>
      <c r="K3" s="73"/>
      <c r="L3" s="50"/>
      <c r="M3" s="50"/>
      <c r="N3" s="69"/>
      <c r="O3" s="54">
        <v>41</v>
      </c>
      <c r="P3" s="54"/>
      <c r="Q3" s="69"/>
      <c r="R3" s="48"/>
      <c r="S3" s="48"/>
      <c r="T3" s="73"/>
      <c r="U3" s="48"/>
      <c r="V3" s="48"/>
      <c r="W3" s="73"/>
      <c r="X3" s="54"/>
      <c r="Y3" s="54"/>
      <c r="Z3" s="73"/>
      <c r="AA3" s="48"/>
      <c r="AB3" s="48"/>
      <c r="AC3" s="73"/>
      <c r="AD3" s="48"/>
      <c r="AE3" s="48"/>
      <c r="AF3" s="73"/>
      <c r="AG3" s="48"/>
      <c r="AH3" s="48"/>
      <c r="AI3" s="73"/>
      <c r="AJ3" s="54"/>
      <c r="AK3" s="54"/>
      <c r="AL3" s="73"/>
      <c r="AM3" s="90"/>
      <c r="AN3" s="50"/>
      <c r="AO3" s="73"/>
      <c r="AP3" s="48"/>
      <c r="AQ3" s="48"/>
      <c r="AR3" s="69"/>
      <c r="AS3" s="54">
        <v>10</v>
      </c>
      <c r="AT3" s="54"/>
      <c r="AU3" s="83"/>
      <c r="AV3" s="51"/>
      <c r="AW3" s="51"/>
      <c r="AX3" s="73"/>
      <c r="AY3" s="54">
        <v>11</v>
      </c>
      <c r="AZ3" s="54"/>
      <c r="BA3" s="73"/>
      <c r="BB3" s="54">
        <v>10</v>
      </c>
      <c r="BC3" s="54"/>
      <c r="BD3" s="73"/>
      <c r="BE3" s="48"/>
      <c r="BF3" s="48"/>
      <c r="BG3" s="73"/>
      <c r="BH3" s="48"/>
      <c r="BI3" s="48"/>
      <c r="BJ3" s="73"/>
      <c r="BK3" s="48"/>
      <c r="BL3" s="48"/>
      <c r="BM3" s="73"/>
      <c r="BN3" s="48"/>
      <c r="BO3" s="48"/>
      <c r="BP3" s="73"/>
      <c r="BQ3" s="51"/>
      <c r="BR3" s="51"/>
      <c r="BS3" s="83"/>
      <c r="BT3" s="18"/>
      <c r="BU3" s="47"/>
      <c r="BV3" s="18"/>
    </row>
    <row r="4" spans="1:74" ht="5.25" customHeight="1" x14ac:dyDescent="0.25">
      <c r="A4" s="76"/>
      <c r="B4" s="77"/>
      <c r="C4" s="73"/>
      <c r="D4" s="78"/>
      <c r="E4" s="73"/>
      <c r="F4" s="79"/>
      <c r="G4" s="80"/>
      <c r="H4" s="73"/>
      <c r="I4" s="73"/>
      <c r="J4" s="73"/>
      <c r="K4" s="73"/>
      <c r="L4" s="69"/>
      <c r="M4" s="69"/>
      <c r="N4" s="69"/>
      <c r="O4" s="69"/>
      <c r="P4" s="81"/>
      <c r="Q4" s="6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7"/>
      <c r="AN4" s="82"/>
      <c r="AO4" s="73"/>
      <c r="AP4" s="73"/>
      <c r="AQ4" s="73"/>
      <c r="AR4" s="69"/>
      <c r="AS4" s="69"/>
      <c r="AT4" s="83"/>
      <c r="AU4" s="83"/>
      <c r="AV4" s="83"/>
      <c r="AW4" s="8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83"/>
      <c r="BS4" s="83"/>
      <c r="BT4" s="83"/>
      <c r="BU4" s="84"/>
      <c r="BV4" s="18"/>
    </row>
    <row r="5" spans="1:74" x14ac:dyDescent="0.25">
      <c r="A5" s="30">
        <v>1</v>
      </c>
      <c r="B5" s="13" t="s">
        <v>2</v>
      </c>
      <c r="C5" s="57" t="s">
        <v>3</v>
      </c>
      <c r="D5" s="24" t="s">
        <v>1</v>
      </c>
      <c r="E5" s="49">
        <v>0</v>
      </c>
      <c r="F5" s="13">
        <v>5</v>
      </c>
      <c r="G5" s="14" t="s">
        <v>21</v>
      </c>
      <c r="H5" s="73"/>
      <c r="I5" s="15">
        <v>5</v>
      </c>
      <c r="J5" s="14" t="s">
        <v>27</v>
      </c>
      <c r="K5" s="73"/>
      <c r="L5" s="15">
        <v>5</v>
      </c>
      <c r="M5" s="16" t="str">
        <f>J5</f>
        <v>07</v>
      </c>
      <c r="N5" s="69"/>
      <c r="O5" s="15">
        <v>5</v>
      </c>
      <c r="P5" s="16">
        <v>28</v>
      </c>
      <c r="Q5" s="69"/>
      <c r="R5" s="15">
        <v>6</v>
      </c>
      <c r="S5" s="14" t="s">
        <v>21</v>
      </c>
      <c r="T5" s="73"/>
      <c r="U5" s="15">
        <v>6</v>
      </c>
      <c r="V5" s="16">
        <f>35+E5</f>
        <v>35</v>
      </c>
      <c r="W5" s="73"/>
      <c r="X5" s="15">
        <v>7</v>
      </c>
      <c r="Y5" s="14" t="s">
        <v>28</v>
      </c>
      <c r="Z5" s="73"/>
      <c r="AA5" s="15">
        <v>7</v>
      </c>
      <c r="AB5" s="16">
        <f>20+E5</f>
        <v>20</v>
      </c>
      <c r="AC5" s="73"/>
      <c r="AD5" s="15">
        <v>7</v>
      </c>
      <c r="AE5" s="16">
        <f>45+E5</f>
        <v>45</v>
      </c>
      <c r="AF5" s="73"/>
      <c r="AG5" s="15">
        <v>8</v>
      </c>
      <c r="AH5" s="16">
        <f>50+E5</f>
        <v>50</v>
      </c>
      <c r="AI5" s="73"/>
      <c r="AJ5" s="15">
        <v>9</v>
      </c>
      <c r="AK5" s="16">
        <f>30+E5</f>
        <v>30</v>
      </c>
      <c r="AL5" s="73"/>
      <c r="AM5" s="13">
        <v>10</v>
      </c>
      <c r="AN5" s="16">
        <f>30+E5</f>
        <v>30</v>
      </c>
      <c r="AO5" s="73"/>
      <c r="AP5" s="15">
        <v>11</v>
      </c>
      <c r="AQ5" s="16">
        <f>45+E5</f>
        <v>45</v>
      </c>
      <c r="AR5" s="69"/>
      <c r="AS5" s="15">
        <v>12</v>
      </c>
      <c r="AT5" s="16">
        <f>25+E5</f>
        <v>25</v>
      </c>
      <c r="AU5" s="83"/>
      <c r="AV5" s="15">
        <v>13</v>
      </c>
      <c r="AW5" s="14" t="s">
        <v>30</v>
      </c>
      <c r="AX5" s="73"/>
      <c r="AY5" s="15">
        <v>13</v>
      </c>
      <c r="AZ5" s="16">
        <v>35</v>
      </c>
      <c r="BA5" s="73"/>
      <c r="BB5" s="15">
        <v>13</v>
      </c>
      <c r="BC5" s="16">
        <f>35+E5</f>
        <v>35</v>
      </c>
      <c r="BD5" s="73"/>
      <c r="BE5" s="15">
        <v>14</v>
      </c>
      <c r="BF5" s="14" t="s">
        <v>28</v>
      </c>
      <c r="BG5" s="73"/>
      <c r="BH5" s="15">
        <v>15</v>
      </c>
      <c r="BI5" s="14" t="s">
        <v>28</v>
      </c>
      <c r="BJ5" s="73"/>
      <c r="BK5" s="15">
        <v>16</v>
      </c>
      <c r="BL5" s="14" t="s">
        <v>21</v>
      </c>
      <c r="BM5" s="73"/>
      <c r="BN5" s="15">
        <v>18</v>
      </c>
      <c r="BO5" s="16">
        <f>10+E5</f>
        <v>10</v>
      </c>
      <c r="BP5" s="73"/>
      <c r="BQ5" s="15">
        <v>21</v>
      </c>
      <c r="BR5" s="16">
        <f>20+E5</f>
        <v>20</v>
      </c>
      <c r="BS5" s="83"/>
      <c r="BT5" s="15">
        <v>22</v>
      </c>
      <c r="BU5" s="44" t="s">
        <v>28</v>
      </c>
      <c r="BV5" s="18"/>
    </row>
    <row r="6" spans="1:74" x14ac:dyDescent="0.25">
      <c r="A6" s="30">
        <f>A5+1</f>
        <v>2</v>
      </c>
      <c r="B6" s="13"/>
      <c r="C6" s="15" t="s">
        <v>4</v>
      </c>
      <c r="D6" s="24" t="s">
        <v>1</v>
      </c>
      <c r="E6" s="49">
        <v>3</v>
      </c>
      <c r="F6" s="13">
        <v>5</v>
      </c>
      <c r="G6" s="14" t="s">
        <v>22</v>
      </c>
      <c r="H6" s="73"/>
      <c r="I6" s="15">
        <v>5</v>
      </c>
      <c r="J6" s="16">
        <f t="shared" ref="J6:J29" si="0">7+E6</f>
        <v>10</v>
      </c>
      <c r="K6" s="73"/>
      <c r="L6" s="15">
        <v>5</v>
      </c>
      <c r="M6" s="16">
        <f t="shared" ref="M6:M29" si="1">J6</f>
        <v>10</v>
      </c>
      <c r="N6" s="69"/>
      <c r="O6" s="17"/>
      <c r="P6" s="16"/>
      <c r="Q6" s="69"/>
      <c r="R6" s="15">
        <v>6</v>
      </c>
      <c r="S6" s="14" t="s">
        <v>22</v>
      </c>
      <c r="T6" s="73"/>
      <c r="U6" s="15">
        <v>6</v>
      </c>
      <c r="V6" s="16">
        <f t="shared" ref="V6:V29" si="2">35+E6</f>
        <v>38</v>
      </c>
      <c r="W6" s="73"/>
      <c r="X6" s="15">
        <v>7</v>
      </c>
      <c r="Y6" s="14" t="s">
        <v>24</v>
      </c>
      <c r="Z6" s="73"/>
      <c r="AA6" s="15">
        <v>7</v>
      </c>
      <c r="AB6" s="16">
        <v>21</v>
      </c>
      <c r="AC6" s="73"/>
      <c r="AD6" s="15">
        <v>7</v>
      </c>
      <c r="AE6" s="16">
        <f t="shared" ref="AE6:AE29" si="3">45+E6</f>
        <v>48</v>
      </c>
      <c r="AF6" s="73"/>
      <c r="AG6" s="15">
        <v>8</v>
      </c>
      <c r="AH6" s="16">
        <f t="shared" ref="AH6:AH29" si="4">50+E6</f>
        <v>53</v>
      </c>
      <c r="AI6" s="73"/>
      <c r="AJ6" s="15">
        <v>9</v>
      </c>
      <c r="AK6" s="16">
        <f t="shared" ref="AK6:AK29" si="5">30+E6</f>
        <v>33</v>
      </c>
      <c r="AL6" s="73"/>
      <c r="AM6" s="13">
        <v>10</v>
      </c>
      <c r="AN6" s="16">
        <f t="shared" ref="AN6:AN29" si="6">30+E6</f>
        <v>33</v>
      </c>
      <c r="AO6" s="73"/>
      <c r="AP6" s="15">
        <v>11</v>
      </c>
      <c r="AQ6" s="16">
        <f t="shared" ref="AQ6:AQ8" si="7">45+E6</f>
        <v>48</v>
      </c>
      <c r="AR6" s="69"/>
      <c r="AS6" s="15">
        <v>12</v>
      </c>
      <c r="AT6" s="16">
        <f t="shared" ref="AT6:AT8" si="8">25+E6</f>
        <v>28</v>
      </c>
      <c r="AU6" s="83"/>
      <c r="AV6" s="15">
        <v>13</v>
      </c>
      <c r="AW6" s="14" t="s">
        <v>28</v>
      </c>
      <c r="AX6" s="73"/>
      <c r="AY6" s="15"/>
      <c r="AZ6" s="16"/>
      <c r="BA6" s="73"/>
      <c r="BB6" s="15"/>
      <c r="BC6" s="16"/>
      <c r="BD6" s="73"/>
      <c r="BE6" s="15"/>
      <c r="BF6" s="14"/>
      <c r="BG6" s="73"/>
      <c r="BH6" s="15"/>
      <c r="BI6" s="14"/>
      <c r="BJ6" s="73"/>
      <c r="BK6" s="15">
        <v>16</v>
      </c>
      <c r="BL6" s="14" t="s">
        <v>22</v>
      </c>
      <c r="BM6" s="73"/>
      <c r="BN6" s="15">
        <v>18</v>
      </c>
      <c r="BO6" s="16">
        <f t="shared" ref="BO6:BO29" si="9">10+E6</f>
        <v>13</v>
      </c>
      <c r="BP6" s="73"/>
      <c r="BQ6" s="15">
        <v>21</v>
      </c>
      <c r="BR6" s="16">
        <f t="shared" ref="BR6:BR8" si="10">20+E6</f>
        <v>23</v>
      </c>
      <c r="BS6" s="83"/>
      <c r="BT6" s="15"/>
      <c r="BU6" s="44"/>
      <c r="BV6" s="18"/>
    </row>
    <row r="7" spans="1:74" x14ac:dyDescent="0.25">
      <c r="A7" s="30">
        <f t="shared" ref="A7:A10" si="11">A6+1</f>
        <v>3</v>
      </c>
      <c r="B7" s="13"/>
      <c r="C7" s="15" t="s">
        <v>5</v>
      </c>
      <c r="D7" s="24" t="s">
        <v>1</v>
      </c>
      <c r="E7" s="49">
        <v>5</v>
      </c>
      <c r="F7" s="13">
        <v>5</v>
      </c>
      <c r="G7" s="14" t="s">
        <v>23</v>
      </c>
      <c r="H7" s="73"/>
      <c r="I7" s="15">
        <v>5</v>
      </c>
      <c r="J7" s="16">
        <f t="shared" si="0"/>
        <v>12</v>
      </c>
      <c r="K7" s="73"/>
      <c r="L7" s="15">
        <v>5</v>
      </c>
      <c r="M7" s="16">
        <f t="shared" si="1"/>
        <v>12</v>
      </c>
      <c r="N7" s="69"/>
      <c r="O7" s="17"/>
      <c r="P7" s="16"/>
      <c r="Q7" s="69"/>
      <c r="R7" s="15">
        <v>6</v>
      </c>
      <c r="S7" s="14" t="s">
        <v>28</v>
      </c>
      <c r="T7" s="73"/>
      <c r="U7" s="15">
        <v>6</v>
      </c>
      <c r="V7" s="16">
        <f t="shared" si="2"/>
        <v>40</v>
      </c>
      <c r="W7" s="73"/>
      <c r="X7" s="15">
        <v>7</v>
      </c>
      <c r="Y7" s="16">
        <f t="shared" ref="Y6:Y8" si="12">5+E7</f>
        <v>10</v>
      </c>
      <c r="Z7" s="73"/>
      <c r="AA7" s="15">
        <v>7</v>
      </c>
      <c r="AB7" s="16">
        <v>22</v>
      </c>
      <c r="AC7" s="73"/>
      <c r="AD7" s="15">
        <v>7</v>
      </c>
      <c r="AE7" s="16">
        <f t="shared" si="3"/>
        <v>50</v>
      </c>
      <c r="AF7" s="73"/>
      <c r="AG7" s="15">
        <v>8</v>
      </c>
      <c r="AH7" s="16">
        <f t="shared" si="4"/>
        <v>55</v>
      </c>
      <c r="AI7" s="73"/>
      <c r="AJ7" s="15">
        <v>9</v>
      </c>
      <c r="AK7" s="16">
        <f t="shared" si="5"/>
        <v>35</v>
      </c>
      <c r="AL7" s="73"/>
      <c r="AM7" s="13">
        <v>10</v>
      </c>
      <c r="AN7" s="16">
        <f t="shared" si="6"/>
        <v>35</v>
      </c>
      <c r="AO7" s="73"/>
      <c r="AP7" s="15">
        <v>11</v>
      </c>
      <c r="AQ7" s="16">
        <f t="shared" si="7"/>
        <v>50</v>
      </c>
      <c r="AR7" s="69"/>
      <c r="AS7" s="15">
        <v>12</v>
      </c>
      <c r="AT7" s="16">
        <f t="shared" si="8"/>
        <v>30</v>
      </c>
      <c r="AU7" s="83"/>
      <c r="AV7" s="15">
        <v>13</v>
      </c>
      <c r="AW7" s="14" t="s">
        <v>27</v>
      </c>
      <c r="AX7" s="73"/>
      <c r="AY7" s="15"/>
      <c r="AZ7" s="16"/>
      <c r="BA7" s="73"/>
      <c r="BB7" s="15"/>
      <c r="BC7" s="16"/>
      <c r="BD7" s="73"/>
      <c r="BE7" s="15"/>
      <c r="BF7" s="14"/>
      <c r="BG7" s="73"/>
      <c r="BH7" s="15"/>
      <c r="BI7" s="14"/>
      <c r="BJ7" s="73"/>
      <c r="BK7" s="15">
        <v>16</v>
      </c>
      <c r="BL7" s="14" t="s">
        <v>28</v>
      </c>
      <c r="BM7" s="73"/>
      <c r="BN7" s="15">
        <v>18</v>
      </c>
      <c r="BO7" s="16">
        <f t="shared" si="9"/>
        <v>15</v>
      </c>
      <c r="BP7" s="73"/>
      <c r="BQ7" s="15">
        <v>21</v>
      </c>
      <c r="BR7" s="16">
        <f t="shared" si="10"/>
        <v>25</v>
      </c>
      <c r="BS7" s="83"/>
      <c r="BT7" s="15"/>
      <c r="BU7" s="44"/>
      <c r="BV7" s="18"/>
    </row>
    <row r="8" spans="1:74" x14ac:dyDescent="0.25">
      <c r="A8" s="30">
        <f t="shared" si="11"/>
        <v>4</v>
      </c>
      <c r="B8" s="13"/>
      <c r="C8" s="15" t="s">
        <v>12</v>
      </c>
      <c r="D8" s="24" t="s">
        <v>1</v>
      </c>
      <c r="E8" s="49">
        <v>7</v>
      </c>
      <c r="F8" s="13">
        <v>5</v>
      </c>
      <c r="G8" s="14" t="s">
        <v>24</v>
      </c>
      <c r="H8" s="73"/>
      <c r="I8" s="15">
        <v>5</v>
      </c>
      <c r="J8" s="16">
        <f t="shared" si="0"/>
        <v>14</v>
      </c>
      <c r="K8" s="73"/>
      <c r="L8" s="15">
        <v>5</v>
      </c>
      <c r="M8" s="16">
        <f t="shared" si="1"/>
        <v>14</v>
      </c>
      <c r="N8" s="69"/>
      <c r="O8" s="15">
        <v>5</v>
      </c>
      <c r="P8" s="16">
        <v>29</v>
      </c>
      <c r="Q8" s="69"/>
      <c r="R8" s="15">
        <v>6</v>
      </c>
      <c r="S8" s="14" t="s">
        <v>27</v>
      </c>
      <c r="T8" s="73"/>
      <c r="U8" s="15">
        <v>6</v>
      </c>
      <c r="V8" s="16">
        <f t="shared" si="2"/>
        <v>42</v>
      </c>
      <c r="W8" s="73"/>
      <c r="X8" s="15">
        <v>7</v>
      </c>
      <c r="Y8" s="16">
        <f t="shared" si="12"/>
        <v>12</v>
      </c>
      <c r="Z8" s="73"/>
      <c r="AA8" s="15">
        <v>7</v>
      </c>
      <c r="AB8" s="16">
        <v>23</v>
      </c>
      <c r="AC8" s="73"/>
      <c r="AD8" s="15">
        <v>7</v>
      </c>
      <c r="AE8" s="16">
        <f t="shared" si="3"/>
        <v>52</v>
      </c>
      <c r="AF8" s="73"/>
      <c r="AG8" s="15">
        <v>8</v>
      </c>
      <c r="AH8" s="16">
        <f t="shared" si="4"/>
        <v>57</v>
      </c>
      <c r="AI8" s="73"/>
      <c r="AJ8" s="15">
        <v>9</v>
      </c>
      <c r="AK8" s="16">
        <f t="shared" si="5"/>
        <v>37</v>
      </c>
      <c r="AL8" s="73"/>
      <c r="AM8" s="13">
        <v>10</v>
      </c>
      <c r="AN8" s="16">
        <f t="shared" si="6"/>
        <v>37</v>
      </c>
      <c r="AO8" s="73"/>
      <c r="AP8" s="15">
        <v>11</v>
      </c>
      <c r="AQ8" s="16">
        <f t="shared" si="7"/>
        <v>52</v>
      </c>
      <c r="AR8" s="69"/>
      <c r="AS8" s="15">
        <v>12</v>
      </c>
      <c r="AT8" s="16">
        <f t="shared" si="8"/>
        <v>32</v>
      </c>
      <c r="AU8" s="83"/>
      <c r="AV8" s="15">
        <v>13</v>
      </c>
      <c r="AW8" s="14" t="s">
        <v>25</v>
      </c>
      <c r="AX8" s="73"/>
      <c r="AY8" s="15">
        <v>13</v>
      </c>
      <c r="AZ8" s="16">
        <v>37</v>
      </c>
      <c r="BA8" s="73"/>
      <c r="BB8" s="15">
        <v>13</v>
      </c>
      <c r="BC8" s="16">
        <f>35+E8-5</f>
        <v>37</v>
      </c>
      <c r="BD8" s="73"/>
      <c r="BE8" s="15">
        <v>14</v>
      </c>
      <c r="BF8" s="14" t="s">
        <v>24</v>
      </c>
      <c r="BG8" s="73"/>
      <c r="BH8" s="15">
        <v>15</v>
      </c>
      <c r="BI8" s="14" t="s">
        <v>24</v>
      </c>
      <c r="BJ8" s="73"/>
      <c r="BK8" s="15">
        <v>16</v>
      </c>
      <c r="BL8" s="14" t="s">
        <v>27</v>
      </c>
      <c r="BM8" s="73"/>
      <c r="BN8" s="15">
        <v>18</v>
      </c>
      <c r="BO8" s="16">
        <f t="shared" si="9"/>
        <v>17</v>
      </c>
      <c r="BP8" s="73"/>
      <c r="BQ8" s="15">
        <v>21</v>
      </c>
      <c r="BR8" s="16">
        <f t="shared" si="10"/>
        <v>27</v>
      </c>
      <c r="BS8" s="83"/>
      <c r="BT8" s="15">
        <v>22</v>
      </c>
      <c r="BU8" s="44" t="s">
        <v>24</v>
      </c>
      <c r="BV8" s="18"/>
    </row>
    <row r="9" spans="1:74" x14ac:dyDescent="0.25">
      <c r="A9" s="30">
        <f t="shared" si="11"/>
        <v>5</v>
      </c>
      <c r="B9" s="13"/>
      <c r="C9" s="15" t="s">
        <v>6</v>
      </c>
      <c r="D9" s="24" t="s">
        <v>1</v>
      </c>
      <c r="E9" s="49"/>
      <c r="F9" s="66"/>
      <c r="G9" s="14"/>
      <c r="H9" s="73"/>
      <c r="I9" s="24"/>
      <c r="J9" s="16"/>
      <c r="K9" s="73"/>
      <c r="L9" s="24"/>
      <c r="M9" s="16"/>
      <c r="N9" s="69"/>
      <c r="O9" s="15"/>
      <c r="P9" s="16"/>
      <c r="Q9" s="69"/>
      <c r="R9" s="15">
        <v>6</v>
      </c>
      <c r="S9" s="14" t="s">
        <v>24</v>
      </c>
      <c r="T9" s="73"/>
      <c r="U9" s="24"/>
      <c r="V9" s="16"/>
      <c r="W9" s="73"/>
      <c r="X9" s="15"/>
      <c r="Y9" s="16"/>
      <c r="Z9" s="73"/>
      <c r="AA9" s="24"/>
      <c r="AB9" s="16"/>
      <c r="AC9" s="73"/>
      <c r="AD9" s="24"/>
      <c r="AE9" s="16"/>
      <c r="AF9" s="73"/>
      <c r="AG9" s="24"/>
      <c r="AH9" s="16"/>
      <c r="AI9" s="73"/>
      <c r="AJ9" s="24"/>
      <c r="AK9" s="16"/>
      <c r="AL9" s="73"/>
      <c r="AM9" s="66"/>
      <c r="AN9" s="16"/>
      <c r="AO9" s="73"/>
      <c r="AP9" s="24"/>
      <c r="AQ9" s="16"/>
      <c r="AR9" s="69"/>
      <c r="AS9" s="46"/>
      <c r="AT9" s="16"/>
      <c r="AU9" s="83"/>
      <c r="AV9" s="24"/>
      <c r="AW9" s="16"/>
      <c r="AX9" s="73"/>
      <c r="AY9" s="24"/>
      <c r="AZ9" s="16"/>
      <c r="BA9" s="73"/>
      <c r="BB9" s="24"/>
      <c r="BC9" s="16"/>
      <c r="BD9" s="73"/>
      <c r="BE9" s="15">
        <v>14</v>
      </c>
      <c r="BF9" s="16">
        <v>10</v>
      </c>
      <c r="BG9" s="73"/>
      <c r="BH9" s="24"/>
      <c r="BI9" s="16"/>
      <c r="BJ9" s="73"/>
      <c r="BK9" s="24"/>
      <c r="BL9" s="14"/>
      <c r="BM9" s="73"/>
      <c r="BN9" s="24"/>
      <c r="BO9" s="16"/>
      <c r="BP9" s="73"/>
      <c r="BQ9" s="24"/>
      <c r="BR9" s="16"/>
      <c r="BS9" s="83"/>
      <c r="BT9" s="15">
        <v>22</v>
      </c>
      <c r="BU9" s="19">
        <f t="shared" ref="BU9:BU21" si="13">BF9</f>
        <v>10</v>
      </c>
      <c r="BV9" s="18"/>
    </row>
    <row r="10" spans="1:74" x14ac:dyDescent="0.25">
      <c r="A10" s="30">
        <f t="shared" si="11"/>
        <v>6</v>
      </c>
      <c r="B10" s="13"/>
      <c r="C10" s="15" t="s">
        <v>7</v>
      </c>
      <c r="D10" s="24" t="s">
        <v>1</v>
      </c>
      <c r="E10" s="49">
        <v>8</v>
      </c>
      <c r="F10" s="13">
        <v>5</v>
      </c>
      <c r="G10" s="16">
        <f t="shared" ref="G6:G29" si="14">0+E10</f>
        <v>8</v>
      </c>
      <c r="H10" s="73"/>
      <c r="I10" s="15">
        <v>5</v>
      </c>
      <c r="J10" s="16">
        <f t="shared" si="0"/>
        <v>15</v>
      </c>
      <c r="K10" s="73"/>
      <c r="L10" s="15">
        <v>5</v>
      </c>
      <c r="M10" s="16">
        <f t="shared" si="1"/>
        <v>15</v>
      </c>
      <c r="N10" s="69"/>
      <c r="O10" s="15"/>
      <c r="P10" s="16"/>
      <c r="Q10" s="69"/>
      <c r="R10" s="15">
        <v>6</v>
      </c>
      <c r="S10" s="14" t="s">
        <v>25</v>
      </c>
      <c r="T10" s="73"/>
      <c r="U10" s="15">
        <v>6</v>
      </c>
      <c r="V10" s="16">
        <f t="shared" si="2"/>
        <v>43</v>
      </c>
      <c r="W10" s="73"/>
      <c r="X10" s="15"/>
      <c r="Y10" s="16"/>
      <c r="Z10" s="73"/>
      <c r="AA10" s="15">
        <v>7</v>
      </c>
      <c r="AB10" s="16">
        <f t="shared" ref="AB6:AB29" si="15">20+E10</f>
        <v>28</v>
      </c>
      <c r="AC10" s="73"/>
      <c r="AD10" s="15">
        <v>7</v>
      </c>
      <c r="AE10" s="16">
        <f t="shared" si="3"/>
        <v>53</v>
      </c>
      <c r="AF10" s="73"/>
      <c r="AG10" s="15">
        <v>8</v>
      </c>
      <c r="AH10" s="16">
        <f t="shared" si="4"/>
        <v>58</v>
      </c>
      <c r="AI10" s="73"/>
      <c r="AJ10" s="15">
        <v>9</v>
      </c>
      <c r="AK10" s="16">
        <f t="shared" si="5"/>
        <v>38</v>
      </c>
      <c r="AL10" s="73"/>
      <c r="AM10" s="13">
        <v>10</v>
      </c>
      <c r="AN10" s="16">
        <f t="shared" si="6"/>
        <v>38</v>
      </c>
      <c r="AO10" s="73"/>
      <c r="AP10" s="15">
        <v>11</v>
      </c>
      <c r="AQ10" s="16">
        <f t="shared" ref="AQ10:AQ21" si="16">45+E10</f>
        <v>53</v>
      </c>
      <c r="AR10" s="69"/>
      <c r="AS10" s="15">
        <v>12</v>
      </c>
      <c r="AT10" s="16">
        <f t="shared" ref="AT10:AT21" si="17">25+E10</f>
        <v>33</v>
      </c>
      <c r="AU10" s="83"/>
      <c r="AV10" s="15">
        <v>13</v>
      </c>
      <c r="AW10" s="16">
        <f t="shared" ref="AW6:AW29" si="18">2+E10</f>
        <v>10</v>
      </c>
      <c r="AX10" s="73"/>
      <c r="AY10" s="15">
        <v>13</v>
      </c>
      <c r="AZ10" s="16">
        <v>39</v>
      </c>
      <c r="BA10" s="73"/>
      <c r="BB10" s="15">
        <v>13</v>
      </c>
      <c r="BC10" s="16">
        <f t="shared" ref="BC10:BC21" si="19">35+E10-5</f>
        <v>38</v>
      </c>
      <c r="BD10" s="73"/>
      <c r="BE10" s="15">
        <v>14</v>
      </c>
      <c r="BF10" s="16">
        <v>12</v>
      </c>
      <c r="BG10" s="73"/>
      <c r="BH10" s="15">
        <v>15</v>
      </c>
      <c r="BI10" s="16">
        <v>10</v>
      </c>
      <c r="BJ10" s="73"/>
      <c r="BK10" s="15">
        <v>16</v>
      </c>
      <c r="BL10" s="14" t="s">
        <v>24</v>
      </c>
      <c r="BM10" s="73"/>
      <c r="BN10" s="15">
        <v>18</v>
      </c>
      <c r="BO10" s="16">
        <f t="shared" si="9"/>
        <v>18</v>
      </c>
      <c r="BP10" s="73"/>
      <c r="BQ10" s="15">
        <v>21</v>
      </c>
      <c r="BR10" s="16">
        <f t="shared" ref="BR10:BR21" si="20">20+E10</f>
        <v>28</v>
      </c>
      <c r="BS10" s="83"/>
      <c r="BT10" s="15">
        <v>22</v>
      </c>
      <c r="BU10" s="19">
        <f t="shared" si="13"/>
        <v>12</v>
      </c>
      <c r="BV10" s="18"/>
    </row>
    <row r="11" spans="1:74" x14ac:dyDescent="0.25">
      <c r="A11" s="31">
        <f>A10+1</f>
        <v>7</v>
      </c>
      <c r="B11" s="13" t="s">
        <v>8</v>
      </c>
      <c r="C11" s="25" t="s">
        <v>9</v>
      </c>
      <c r="D11" s="26" t="s">
        <v>1</v>
      </c>
      <c r="E11" s="49">
        <v>10</v>
      </c>
      <c r="F11" s="20">
        <v>5</v>
      </c>
      <c r="G11" s="21">
        <f t="shared" si="14"/>
        <v>10</v>
      </c>
      <c r="H11" s="74"/>
      <c r="I11" s="22">
        <v>5</v>
      </c>
      <c r="J11" s="21">
        <f t="shared" si="0"/>
        <v>17</v>
      </c>
      <c r="K11" s="74"/>
      <c r="L11" s="22">
        <v>5</v>
      </c>
      <c r="M11" s="21">
        <f t="shared" si="1"/>
        <v>17</v>
      </c>
      <c r="N11" s="70"/>
      <c r="O11" s="22">
        <v>5</v>
      </c>
      <c r="P11" s="21">
        <v>30</v>
      </c>
      <c r="Q11" s="70"/>
      <c r="R11" s="22">
        <v>6</v>
      </c>
      <c r="S11" s="21">
        <f t="shared" ref="S6:S29" si="21">0+E11</f>
        <v>10</v>
      </c>
      <c r="T11" s="74"/>
      <c r="U11" s="22">
        <v>6</v>
      </c>
      <c r="V11" s="21">
        <f t="shared" si="2"/>
        <v>45</v>
      </c>
      <c r="W11" s="74"/>
      <c r="X11" s="22"/>
      <c r="Y11" s="21"/>
      <c r="Z11" s="74"/>
      <c r="AA11" s="22">
        <v>7</v>
      </c>
      <c r="AB11" s="21">
        <f t="shared" si="15"/>
        <v>30</v>
      </c>
      <c r="AC11" s="74"/>
      <c r="AD11" s="22">
        <v>7</v>
      </c>
      <c r="AE11" s="21">
        <f t="shared" si="3"/>
        <v>55</v>
      </c>
      <c r="AF11" s="74"/>
      <c r="AG11" s="22">
        <v>9</v>
      </c>
      <c r="AH11" s="75" t="s">
        <v>21</v>
      </c>
      <c r="AI11" s="74"/>
      <c r="AJ11" s="22">
        <v>9</v>
      </c>
      <c r="AK11" s="21">
        <f t="shared" si="5"/>
        <v>40</v>
      </c>
      <c r="AL11" s="74"/>
      <c r="AM11" s="20">
        <v>10</v>
      </c>
      <c r="AN11" s="21">
        <f t="shared" si="6"/>
        <v>40</v>
      </c>
      <c r="AO11" s="74"/>
      <c r="AP11" s="22">
        <v>11</v>
      </c>
      <c r="AQ11" s="21">
        <f t="shared" si="16"/>
        <v>55</v>
      </c>
      <c r="AR11" s="70"/>
      <c r="AS11" s="22">
        <v>12</v>
      </c>
      <c r="AT11" s="21">
        <f t="shared" si="17"/>
        <v>35</v>
      </c>
      <c r="AU11" s="87"/>
      <c r="AV11" s="22">
        <v>13</v>
      </c>
      <c r="AW11" s="21">
        <f t="shared" si="18"/>
        <v>12</v>
      </c>
      <c r="AX11" s="74"/>
      <c r="AY11" s="22">
        <v>13</v>
      </c>
      <c r="AZ11" s="21">
        <v>40</v>
      </c>
      <c r="BA11" s="74"/>
      <c r="BB11" s="22">
        <v>13</v>
      </c>
      <c r="BC11" s="21">
        <f t="shared" si="19"/>
        <v>40</v>
      </c>
      <c r="BD11" s="74"/>
      <c r="BE11" s="22">
        <v>14</v>
      </c>
      <c r="BF11" s="21">
        <v>14</v>
      </c>
      <c r="BG11" s="74"/>
      <c r="BH11" s="22">
        <v>15</v>
      </c>
      <c r="BI11" s="21">
        <f>2+E11</f>
        <v>12</v>
      </c>
      <c r="BJ11" s="74"/>
      <c r="BK11" s="22">
        <v>16</v>
      </c>
      <c r="BL11" s="21">
        <f t="shared" ref="BL6:BL29" si="22">E11</f>
        <v>10</v>
      </c>
      <c r="BM11" s="74"/>
      <c r="BN11" s="22">
        <v>18</v>
      </c>
      <c r="BO11" s="21">
        <f t="shared" si="9"/>
        <v>20</v>
      </c>
      <c r="BP11" s="74"/>
      <c r="BQ11" s="22">
        <v>21</v>
      </c>
      <c r="BR11" s="21">
        <f t="shared" si="20"/>
        <v>30</v>
      </c>
      <c r="BS11" s="87"/>
      <c r="BT11" s="22">
        <v>22</v>
      </c>
      <c r="BU11" s="23">
        <f t="shared" si="13"/>
        <v>14</v>
      </c>
      <c r="BV11" s="18"/>
    </row>
    <row r="12" spans="1:74" x14ac:dyDescent="0.25">
      <c r="A12" s="31"/>
      <c r="B12" s="13" t="s">
        <v>2</v>
      </c>
      <c r="C12" s="25"/>
      <c r="D12" s="26"/>
      <c r="E12" s="49">
        <v>11</v>
      </c>
      <c r="F12" s="7">
        <v>5</v>
      </c>
      <c r="G12" s="10">
        <f t="shared" si="14"/>
        <v>11</v>
      </c>
      <c r="H12" s="72"/>
      <c r="I12" s="9">
        <v>5</v>
      </c>
      <c r="J12" s="10">
        <f t="shared" si="0"/>
        <v>18</v>
      </c>
      <c r="K12" s="72"/>
      <c r="L12" s="9">
        <v>5</v>
      </c>
      <c r="M12" s="10">
        <f t="shared" si="1"/>
        <v>18</v>
      </c>
      <c r="N12" s="68"/>
      <c r="O12" s="9">
        <v>5</v>
      </c>
      <c r="P12" s="10">
        <v>31</v>
      </c>
      <c r="Q12" s="68"/>
      <c r="R12" s="9">
        <v>6</v>
      </c>
      <c r="S12" s="10">
        <f t="shared" si="21"/>
        <v>11</v>
      </c>
      <c r="T12" s="72"/>
      <c r="U12" s="9">
        <v>6</v>
      </c>
      <c r="V12" s="10">
        <f t="shared" si="2"/>
        <v>46</v>
      </c>
      <c r="W12" s="72"/>
      <c r="X12" s="9"/>
      <c r="Y12" s="10"/>
      <c r="Z12" s="72"/>
      <c r="AA12" s="9">
        <v>7</v>
      </c>
      <c r="AB12" s="10">
        <f t="shared" si="15"/>
        <v>31</v>
      </c>
      <c r="AC12" s="72"/>
      <c r="AD12" s="9">
        <v>7</v>
      </c>
      <c r="AE12" s="10">
        <f t="shared" si="3"/>
        <v>56</v>
      </c>
      <c r="AF12" s="72"/>
      <c r="AG12" s="9">
        <v>9</v>
      </c>
      <c r="AH12" s="8" t="s">
        <v>29</v>
      </c>
      <c r="AI12" s="72"/>
      <c r="AJ12" s="9">
        <v>9</v>
      </c>
      <c r="AK12" s="10">
        <f t="shared" si="5"/>
        <v>41</v>
      </c>
      <c r="AL12" s="72"/>
      <c r="AM12" s="7">
        <v>10</v>
      </c>
      <c r="AN12" s="10">
        <f t="shared" si="6"/>
        <v>41</v>
      </c>
      <c r="AO12" s="72"/>
      <c r="AP12" s="9">
        <v>11</v>
      </c>
      <c r="AQ12" s="10">
        <f t="shared" si="16"/>
        <v>56</v>
      </c>
      <c r="AR12" s="68"/>
      <c r="AS12" s="9">
        <v>12</v>
      </c>
      <c r="AT12" s="10">
        <f t="shared" si="17"/>
        <v>36</v>
      </c>
      <c r="AU12" s="86"/>
      <c r="AV12" s="9">
        <v>13</v>
      </c>
      <c r="AW12" s="10">
        <f t="shared" si="18"/>
        <v>13</v>
      </c>
      <c r="AX12" s="72"/>
      <c r="AY12" s="9">
        <v>13</v>
      </c>
      <c r="AZ12" s="10">
        <v>41</v>
      </c>
      <c r="BA12" s="72"/>
      <c r="BB12" s="9">
        <v>13</v>
      </c>
      <c r="BC12" s="10">
        <f t="shared" si="19"/>
        <v>41</v>
      </c>
      <c r="BD12" s="72"/>
      <c r="BE12" s="9">
        <v>14</v>
      </c>
      <c r="BF12" s="10">
        <f>5+E12</f>
        <v>16</v>
      </c>
      <c r="BG12" s="72"/>
      <c r="BH12" s="9">
        <v>15</v>
      </c>
      <c r="BI12" s="10">
        <f t="shared" ref="BI12:BI21" si="23">2+E12</f>
        <v>13</v>
      </c>
      <c r="BJ12" s="72"/>
      <c r="BK12" s="9">
        <v>16</v>
      </c>
      <c r="BL12" s="10">
        <f t="shared" si="22"/>
        <v>11</v>
      </c>
      <c r="BM12" s="72"/>
      <c r="BN12" s="9">
        <v>18</v>
      </c>
      <c r="BO12" s="10">
        <f t="shared" si="9"/>
        <v>21</v>
      </c>
      <c r="BP12" s="72"/>
      <c r="BQ12" s="9">
        <v>21</v>
      </c>
      <c r="BR12" s="10">
        <f t="shared" si="20"/>
        <v>31</v>
      </c>
      <c r="BS12" s="86"/>
      <c r="BT12" s="9">
        <v>22</v>
      </c>
      <c r="BU12" s="12">
        <f>BF12-2</f>
        <v>14</v>
      </c>
      <c r="BV12" s="18"/>
    </row>
    <row r="13" spans="1:74" x14ac:dyDescent="0.25">
      <c r="A13" s="30">
        <f>A11+1</f>
        <v>8</v>
      </c>
      <c r="B13" s="13"/>
      <c r="C13" s="15" t="s">
        <v>10</v>
      </c>
      <c r="D13" s="24" t="s">
        <v>1</v>
      </c>
      <c r="E13" s="49">
        <v>12</v>
      </c>
      <c r="F13" s="13">
        <v>5</v>
      </c>
      <c r="G13" s="16">
        <f t="shared" si="14"/>
        <v>12</v>
      </c>
      <c r="H13" s="73"/>
      <c r="I13" s="15">
        <v>5</v>
      </c>
      <c r="J13" s="16">
        <f t="shared" si="0"/>
        <v>19</v>
      </c>
      <c r="K13" s="73"/>
      <c r="L13" s="15">
        <v>5</v>
      </c>
      <c r="M13" s="16">
        <f t="shared" si="1"/>
        <v>19</v>
      </c>
      <c r="N13" s="69"/>
      <c r="O13" s="15">
        <v>5</v>
      </c>
      <c r="P13" s="16">
        <v>33</v>
      </c>
      <c r="Q13" s="69"/>
      <c r="R13" s="15">
        <v>6</v>
      </c>
      <c r="S13" s="16">
        <f t="shared" si="21"/>
        <v>12</v>
      </c>
      <c r="T13" s="73"/>
      <c r="U13" s="15">
        <v>6</v>
      </c>
      <c r="V13" s="16">
        <f t="shared" si="2"/>
        <v>47</v>
      </c>
      <c r="W13" s="73"/>
      <c r="X13" s="15"/>
      <c r="Y13" s="16"/>
      <c r="Z13" s="73"/>
      <c r="AA13" s="15">
        <v>7</v>
      </c>
      <c r="AB13" s="16">
        <f t="shared" si="15"/>
        <v>32</v>
      </c>
      <c r="AC13" s="73"/>
      <c r="AD13" s="15">
        <v>7</v>
      </c>
      <c r="AE13" s="16">
        <f t="shared" si="3"/>
        <v>57</v>
      </c>
      <c r="AF13" s="73"/>
      <c r="AG13" s="15">
        <v>9</v>
      </c>
      <c r="AH13" s="14" t="s">
        <v>30</v>
      </c>
      <c r="AI13" s="73"/>
      <c r="AJ13" s="15">
        <v>9</v>
      </c>
      <c r="AK13" s="16">
        <f t="shared" si="5"/>
        <v>42</v>
      </c>
      <c r="AL13" s="73"/>
      <c r="AM13" s="13">
        <v>10</v>
      </c>
      <c r="AN13" s="16">
        <f t="shared" si="6"/>
        <v>42</v>
      </c>
      <c r="AO13" s="73"/>
      <c r="AP13" s="15">
        <v>11</v>
      </c>
      <c r="AQ13" s="16">
        <f t="shared" si="16"/>
        <v>57</v>
      </c>
      <c r="AR13" s="69"/>
      <c r="AS13" s="15">
        <v>12</v>
      </c>
      <c r="AT13" s="16">
        <f t="shared" si="17"/>
        <v>37</v>
      </c>
      <c r="AU13" s="83"/>
      <c r="AV13" s="15">
        <v>13</v>
      </c>
      <c r="AW13" s="16">
        <f t="shared" si="18"/>
        <v>14</v>
      </c>
      <c r="AX13" s="73"/>
      <c r="AY13" s="15"/>
      <c r="AZ13" s="16"/>
      <c r="BA13" s="73"/>
      <c r="BB13" s="15">
        <v>13</v>
      </c>
      <c r="BC13" s="16">
        <f t="shared" si="19"/>
        <v>42</v>
      </c>
      <c r="BD13" s="73"/>
      <c r="BE13" s="15">
        <v>14</v>
      </c>
      <c r="BF13" s="16">
        <f t="shared" ref="BF13:BF21" si="24">5+E13</f>
        <v>17</v>
      </c>
      <c r="BG13" s="73"/>
      <c r="BH13" s="15">
        <v>15</v>
      </c>
      <c r="BI13" s="16">
        <f t="shared" si="23"/>
        <v>14</v>
      </c>
      <c r="BJ13" s="73"/>
      <c r="BK13" s="15">
        <v>16</v>
      </c>
      <c r="BL13" s="16">
        <f t="shared" si="22"/>
        <v>12</v>
      </c>
      <c r="BM13" s="73"/>
      <c r="BN13" s="15">
        <v>18</v>
      </c>
      <c r="BO13" s="16">
        <f t="shared" si="9"/>
        <v>22</v>
      </c>
      <c r="BP13" s="73"/>
      <c r="BQ13" s="15">
        <v>21</v>
      </c>
      <c r="BR13" s="16">
        <f t="shared" si="20"/>
        <v>32</v>
      </c>
      <c r="BS13" s="83"/>
      <c r="BT13" s="15">
        <v>22</v>
      </c>
      <c r="BU13" s="19">
        <f t="shared" ref="BU13:BU21" si="25">BF13-2</f>
        <v>15</v>
      </c>
      <c r="BV13" s="18"/>
    </row>
    <row r="14" spans="1:74" x14ac:dyDescent="0.25">
      <c r="A14" s="30">
        <f>A13+1</f>
        <v>9</v>
      </c>
      <c r="B14" s="13"/>
      <c r="C14" s="15" t="s">
        <v>11</v>
      </c>
      <c r="D14" s="24" t="s">
        <v>1</v>
      </c>
      <c r="E14" s="49">
        <v>13</v>
      </c>
      <c r="F14" s="13">
        <v>5</v>
      </c>
      <c r="G14" s="16">
        <f t="shared" si="14"/>
        <v>13</v>
      </c>
      <c r="H14" s="73"/>
      <c r="I14" s="15">
        <v>5</v>
      </c>
      <c r="J14" s="16">
        <f t="shared" si="0"/>
        <v>20</v>
      </c>
      <c r="K14" s="73"/>
      <c r="L14" s="15">
        <v>5</v>
      </c>
      <c r="M14" s="16">
        <f t="shared" si="1"/>
        <v>20</v>
      </c>
      <c r="N14" s="69"/>
      <c r="O14" s="15">
        <v>5</v>
      </c>
      <c r="P14" s="16">
        <v>34</v>
      </c>
      <c r="Q14" s="69"/>
      <c r="R14" s="15">
        <v>6</v>
      </c>
      <c r="S14" s="16">
        <f t="shared" si="21"/>
        <v>13</v>
      </c>
      <c r="T14" s="73"/>
      <c r="U14" s="15">
        <v>6</v>
      </c>
      <c r="V14" s="16">
        <f t="shared" si="2"/>
        <v>48</v>
      </c>
      <c r="W14" s="73"/>
      <c r="X14" s="15"/>
      <c r="Y14" s="16"/>
      <c r="Z14" s="73"/>
      <c r="AA14" s="15">
        <v>7</v>
      </c>
      <c r="AB14" s="16">
        <f t="shared" si="15"/>
        <v>33</v>
      </c>
      <c r="AC14" s="73"/>
      <c r="AD14" s="15">
        <v>7</v>
      </c>
      <c r="AE14" s="16">
        <f t="shared" si="3"/>
        <v>58</v>
      </c>
      <c r="AF14" s="73"/>
      <c r="AG14" s="15">
        <v>9</v>
      </c>
      <c r="AH14" s="14" t="s">
        <v>22</v>
      </c>
      <c r="AI14" s="73"/>
      <c r="AJ14" s="15">
        <v>9</v>
      </c>
      <c r="AK14" s="16">
        <f t="shared" si="5"/>
        <v>43</v>
      </c>
      <c r="AL14" s="73"/>
      <c r="AM14" s="13">
        <v>10</v>
      </c>
      <c r="AN14" s="16">
        <f t="shared" si="6"/>
        <v>43</v>
      </c>
      <c r="AO14" s="73"/>
      <c r="AP14" s="15">
        <v>11</v>
      </c>
      <c r="AQ14" s="16">
        <f t="shared" si="16"/>
        <v>58</v>
      </c>
      <c r="AR14" s="69"/>
      <c r="AS14" s="15">
        <v>12</v>
      </c>
      <c r="AT14" s="16">
        <f t="shared" si="17"/>
        <v>38</v>
      </c>
      <c r="AU14" s="83"/>
      <c r="AV14" s="15">
        <v>13</v>
      </c>
      <c r="AW14" s="16">
        <f t="shared" si="18"/>
        <v>15</v>
      </c>
      <c r="AX14" s="73"/>
      <c r="AY14" s="15"/>
      <c r="AZ14" s="16"/>
      <c r="BA14" s="73"/>
      <c r="BB14" s="15">
        <v>13</v>
      </c>
      <c r="BC14" s="16">
        <f t="shared" si="19"/>
        <v>43</v>
      </c>
      <c r="BD14" s="73"/>
      <c r="BE14" s="15">
        <v>14</v>
      </c>
      <c r="BF14" s="16">
        <f t="shared" si="24"/>
        <v>18</v>
      </c>
      <c r="BG14" s="73"/>
      <c r="BH14" s="15">
        <v>15</v>
      </c>
      <c r="BI14" s="16">
        <f t="shared" si="23"/>
        <v>15</v>
      </c>
      <c r="BJ14" s="73"/>
      <c r="BK14" s="15">
        <v>16</v>
      </c>
      <c r="BL14" s="16">
        <f t="shared" si="22"/>
        <v>13</v>
      </c>
      <c r="BM14" s="73"/>
      <c r="BN14" s="15">
        <v>18</v>
      </c>
      <c r="BO14" s="16">
        <f t="shared" si="9"/>
        <v>23</v>
      </c>
      <c r="BP14" s="73"/>
      <c r="BQ14" s="15">
        <v>21</v>
      </c>
      <c r="BR14" s="16">
        <f t="shared" si="20"/>
        <v>33</v>
      </c>
      <c r="BS14" s="83"/>
      <c r="BT14" s="15">
        <v>22</v>
      </c>
      <c r="BU14" s="19">
        <f t="shared" si="25"/>
        <v>16</v>
      </c>
      <c r="BV14" s="18"/>
    </row>
    <row r="15" spans="1:74" x14ac:dyDescent="0.25">
      <c r="A15" s="30">
        <f t="shared" ref="A15:A21" si="26">A14+1</f>
        <v>10</v>
      </c>
      <c r="B15" s="13"/>
      <c r="C15" s="15" t="s">
        <v>13</v>
      </c>
      <c r="D15" s="24" t="s">
        <v>1</v>
      </c>
      <c r="E15" s="49">
        <v>15</v>
      </c>
      <c r="F15" s="13">
        <v>5</v>
      </c>
      <c r="G15" s="16">
        <f t="shared" si="14"/>
        <v>15</v>
      </c>
      <c r="H15" s="73"/>
      <c r="I15" s="15">
        <v>5</v>
      </c>
      <c r="J15" s="16">
        <f t="shared" si="0"/>
        <v>22</v>
      </c>
      <c r="K15" s="73"/>
      <c r="L15" s="15">
        <v>5</v>
      </c>
      <c r="M15" s="16">
        <f t="shared" si="1"/>
        <v>22</v>
      </c>
      <c r="N15" s="69"/>
      <c r="O15" s="15">
        <v>5</v>
      </c>
      <c r="P15" s="16">
        <v>36</v>
      </c>
      <c r="Q15" s="69"/>
      <c r="R15" s="15">
        <v>6</v>
      </c>
      <c r="S15" s="16">
        <f t="shared" si="21"/>
        <v>15</v>
      </c>
      <c r="T15" s="73"/>
      <c r="U15" s="15">
        <v>6</v>
      </c>
      <c r="V15" s="16">
        <f t="shared" si="2"/>
        <v>50</v>
      </c>
      <c r="W15" s="73"/>
      <c r="X15" s="15"/>
      <c r="Y15" s="16"/>
      <c r="Z15" s="73"/>
      <c r="AA15" s="15">
        <v>7</v>
      </c>
      <c r="AB15" s="16">
        <f t="shared" si="15"/>
        <v>35</v>
      </c>
      <c r="AC15" s="73"/>
      <c r="AD15" s="15">
        <v>8</v>
      </c>
      <c r="AE15" s="14" t="str">
        <f>AQ15</f>
        <v>00</v>
      </c>
      <c r="AF15" s="73"/>
      <c r="AG15" s="15">
        <v>9</v>
      </c>
      <c r="AH15" s="14" t="s">
        <v>28</v>
      </c>
      <c r="AI15" s="73"/>
      <c r="AJ15" s="15">
        <v>9</v>
      </c>
      <c r="AK15" s="16">
        <f t="shared" si="5"/>
        <v>45</v>
      </c>
      <c r="AL15" s="73"/>
      <c r="AM15" s="13">
        <v>10</v>
      </c>
      <c r="AN15" s="16">
        <f t="shared" si="6"/>
        <v>45</v>
      </c>
      <c r="AO15" s="73"/>
      <c r="AP15" s="15">
        <v>12</v>
      </c>
      <c r="AQ15" s="14" t="s">
        <v>21</v>
      </c>
      <c r="AR15" s="69"/>
      <c r="AS15" s="15">
        <v>12</v>
      </c>
      <c r="AT15" s="16">
        <f t="shared" si="17"/>
        <v>40</v>
      </c>
      <c r="AU15" s="83"/>
      <c r="AV15" s="15">
        <v>13</v>
      </c>
      <c r="AW15" s="16">
        <f t="shared" si="18"/>
        <v>17</v>
      </c>
      <c r="AX15" s="73"/>
      <c r="AY15" s="15"/>
      <c r="AZ15" s="16"/>
      <c r="BA15" s="73"/>
      <c r="BB15" s="15">
        <v>13</v>
      </c>
      <c r="BC15" s="16">
        <f t="shared" si="19"/>
        <v>45</v>
      </c>
      <c r="BD15" s="73"/>
      <c r="BE15" s="15">
        <v>14</v>
      </c>
      <c r="BF15" s="16">
        <f t="shared" si="24"/>
        <v>20</v>
      </c>
      <c r="BG15" s="73"/>
      <c r="BH15" s="15">
        <v>15</v>
      </c>
      <c r="BI15" s="16">
        <f t="shared" si="23"/>
        <v>17</v>
      </c>
      <c r="BJ15" s="73"/>
      <c r="BK15" s="15">
        <v>16</v>
      </c>
      <c r="BL15" s="16">
        <f t="shared" si="22"/>
        <v>15</v>
      </c>
      <c r="BM15" s="73"/>
      <c r="BN15" s="15">
        <v>18</v>
      </c>
      <c r="BO15" s="16">
        <f t="shared" si="9"/>
        <v>25</v>
      </c>
      <c r="BP15" s="73"/>
      <c r="BQ15" s="15">
        <v>21</v>
      </c>
      <c r="BR15" s="16">
        <f t="shared" si="20"/>
        <v>35</v>
      </c>
      <c r="BS15" s="83"/>
      <c r="BT15" s="15">
        <v>22</v>
      </c>
      <c r="BU15" s="19">
        <f t="shared" si="25"/>
        <v>18</v>
      </c>
      <c r="BV15" s="18"/>
    </row>
    <row r="16" spans="1:74" x14ac:dyDescent="0.25">
      <c r="A16" s="30">
        <f t="shared" si="26"/>
        <v>11</v>
      </c>
      <c r="B16" s="13"/>
      <c r="C16" s="15" t="s">
        <v>14</v>
      </c>
      <c r="D16" s="24" t="s">
        <v>1</v>
      </c>
      <c r="E16" s="49">
        <v>17</v>
      </c>
      <c r="F16" s="13">
        <v>5</v>
      </c>
      <c r="G16" s="16">
        <f t="shared" si="14"/>
        <v>17</v>
      </c>
      <c r="H16" s="73"/>
      <c r="I16" s="15">
        <v>5</v>
      </c>
      <c r="J16" s="16">
        <f t="shared" si="0"/>
        <v>24</v>
      </c>
      <c r="K16" s="73"/>
      <c r="L16" s="15">
        <v>5</v>
      </c>
      <c r="M16" s="16">
        <f t="shared" si="1"/>
        <v>24</v>
      </c>
      <c r="N16" s="69"/>
      <c r="O16" s="15">
        <v>5</v>
      </c>
      <c r="P16" s="16">
        <v>37</v>
      </c>
      <c r="Q16" s="69"/>
      <c r="R16" s="15">
        <v>6</v>
      </c>
      <c r="S16" s="16">
        <f t="shared" si="21"/>
        <v>17</v>
      </c>
      <c r="T16" s="73"/>
      <c r="U16" s="15">
        <v>6</v>
      </c>
      <c r="V16" s="16">
        <f t="shared" si="2"/>
        <v>52</v>
      </c>
      <c r="W16" s="73"/>
      <c r="X16" s="15"/>
      <c r="Y16" s="16"/>
      <c r="Z16" s="73"/>
      <c r="AA16" s="15">
        <v>7</v>
      </c>
      <c r="AB16" s="16">
        <f t="shared" si="15"/>
        <v>37</v>
      </c>
      <c r="AC16" s="73"/>
      <c r="AD16" s="15">
        <v>8</v>
      </c>
      <c r="AE16" s="14" t="str">
        <f t="shared" ref="AE16:AE21" si="27">AQ16</f>
        <v>02</v>
      </c>
      <c r="AF16" s="73"/>
      <c r="AG16" s="15">
        <v>9</v>
      </c>
      <c r="AH16" s="14" t="s">
        <v>27</v>
      </c>
      <c r="AI16" s="73"/>
      <c r="AJ16" s="15">
        <v>9</v>
      </c>
      <c r="AK16" s="16">
        <f t="shared" si="5"/>
        <v>47</v>
      </c>
      <c r="AL16" s="73"/>
      <c r="AM16" s="13">
        <v>10</v>
      </c>
      <c r="AN16" s="16">
        <f t="shared" si="6"/>
        <v>47</v>
      </c>
      <c r="AO16" s="73"/>
      <c r="AP16" s="15">
        <v>12</v>
      </c>
      <c r="AQ16" s="14" t="s">
        <v>30</v>
      </c>
      <c r="AR16" s="69"/>
      <c r="AS16" s="15">
        <v>12</v>
      </c>
      <c r="AT16" s="16">
        <f t="shared" si="17"/>
        <v>42</v>
      </c>
      <c r="AU16" s="83"/>
      <c r="AV16" s="15">
        <v>13</v>
      </c>
      <c r="AW16" s="16">
        <f t="shared" si="18"/>
        <v>19</v>
      </c>
      <c r="AX16" s="73"/>
      <c r="AY16" s="15"/>
      <c r="AZ16" s="16"/>
      <c r="BA16" s="73"/>
      <c r="BB16" s="15">
        <v>13</v>
      </c>
      <c r="BC16" s="16">
        <f t="shared" si="19"/>
        <v>47</v>
      </c>
      <c r="BD16" s="73"/>
      <c r="BE16" s="15">
        <v>14</v>
      </c>
      <c r="BF16" s="16">
        <f t="shared" si="24"/>
        <v>22</v>
      </c>
      <c r="BG16" s="73"/>
      <c r="BH16" s="15">
        <v>15</v>
      </c>
      <c r="BI16" s="16">
        <f t="shared" si="23"/>
        <v>19</v>
      </c>
      <c r="BJ16" s="73"/>
      <c r="BK16" s="15">
        <v>16</v>
      </c>
      <c r="BL16" s="16">
        <f t="shared" si="22"/>
        <v>17</v>
      </c>
      <c r="BM16" s="73"/>
      <c r="BN16" s="15">
        <v>18</v>
      </c>
      <c r="BO16" s="16">
        <f t="shared" si="9"/>
        <v>27</v>
      </c>
      <c r="BP16" s="73"/>
      <c r="BQ16" s="15">
        <v>21</v>
      </c>
      <c r="BR16" s="16">
        <f t="shared" si="20"/>
        <v>37</v>
      </c>
      <c r="BS16" s="83"/>
      <c r="BT16" s="15">
        <v>22</v>
      </c>
      <c r="BU16" s="19">
        <f t="shared" si="25"/>
        <v>20</v>
      </c>
      <c r="BV16" s="18"/>
    </row>
    <row r="17" spans="1:74" x14ac:dyDescent="0.25">
      <c r="A17" s="30">
        <f t="shared" si="26"/>
        <v>12</v>
      </c>
      <c r="B17" s="13"/>
      <c r="C17" s="15" t="s">
        <v>15</v>
      </c>
      <c r="D17" s="24" t="s">
        <v>1</v>
      </c>
      <c r="E17" s="49">
        <v>18</v>
      </c>
      <c r="F17" s="13">
        <v>5</v>
      </c>
      <c r="G17" s="16">
        <f t="shared" si="14"/>
        <v>18</v>
      </c>
      <c r="H17" s="73"/>
      <c r="I17" s="15">
        <v>5</v>
      </c>
      <c r="J17" s="16">
        <f t="shared" si="0"/>
        <v>25</v>
      </c>
      <c r="K17" s="73"/>
      <c r="L17" s="15">
        <v>5</v>
      </c>
      <c r="M17" s="16">
        <f t="shared" si="1"/>
        <v>25</v>
      </c>
      <c r="N17" s="69"/>
      <c r="O17" s="15">
        <v>5</v>
      </c>
      <c r="P17" s="16">
        <v>38</v>
      </c>
      <c r="Q17" s="69"/>
      <c r="R17" s="15">
        <v>6</v>
      </c>
      <c r="S17" s="16">
        <f t="shared" si="21"/>
        <v>18</v>
      </c>
      <c r="T17" s="73"/>
      <c r="U17" s="15">
        <v>6</v>
      </c>
      <c r="V17" s="16">
        <f t="shared" si="2"/>
        <v>53</v>
      </c>
      <c r="W17" s="73"/>
      <c r="X17" s="15"/>
      <c r="Y17" s="16"/>
      <c r="Z17" s="73"/>
      <c r="AA17" s="15">
        <v>7</v>
      </c>
      <c r="AB17" s="16">
        <f t="shared" si="15"/>
        <v>38</v>
      </c>
      <c r="AC17" s="73"/>
      <c r="AD17" s="15">
        <v>8</v>
      </c>
      <c r="AE17" s="14" t="str">
        <f t="shared" si="27"/>
        <v>03</v>
      </c>
      <c r="AF17" s="73"/>
      <c r="AG17" s="15">
        <v>9</v>
      </c>
      <c r="AH17" s="14" t="s">
        <v>24</v>
      </c>
      <c r="AI17" s="73"/>
      <c r="AJ17" s="15">
        <v>9</v>
      </c>
      <c r="AK17" s="16">
        <f t="shared" si="5"/>
        <v>48</v>
      </c>
      <c r="AL17" s="73"/>
      <c r="AM17" s="13">
        <v>10</v>
      </c>
      <c r="AN17" s="16">
        <f t="shared" si="6"/>
        <v>48</v>
      </c>
      <c r="AO17" s="73"/>
      <c r="AP17" s="15">
        <v>12</v>
      </c>
      <c r="AQ17" s="14" t="s">
        <v>22</v>
      </c>
      <c r="AR17" s="69"/>
      <c r="AS17" s="15">
        <v>12</v>
      </c>
      <c r="AT17" s="16">
        <f t="shared" si="17"/>
        <v>43</v>
      </c>
      <c r="AU17" s="83"/>
      <c r="AV17" s="15">
        <v>13</v>
      </c>
      <c r="AW17" s="16">
        <f t="shared" si="18"/>
        <v>20</v>
      </c>
      <c r="AX17" s="73"/>
      <c r="AY17" s="15"/>
      <c r="AZ17" s="16"/>
      <c r="BA17" s="73"/>
      <c r="BB17" s="15">
        <v>13</v>
      </c>
      <c r="BC17" s="16">
        <f t="shared" si="19"/>
        <v>48</v>
      </c>
      <c r="BD17" s="73"/>
      <c r="BE17" s="15">
        <v>14</v>
      </c>
      <c r="BF17" s="16">
        <f t="shared" si="24"/>
        <v>23</v>
      </c>
      <c r="BG17" s="73"/>
      <c r="BH17" s="15">
        <v>15</v>
      </c>
      <c r="BI17" s="16">
        <f t="shared" si="23"/>
        <v>20</v>
      </c>
      <c r="BJ17" s="73"/>
      <c r="BK17" s="15">
        <v>16</v>
      </c>
      <c r="BL17" s="16">
        <f t="shared" si="22"/>
        <v>18</v>
      </c>
      <c r="BM17" s="73"/>
      <c r="BN17" s="15">
        <v>18</v>
      </c>
      <c r="BO17" s="16">
        <f t="shared" si="9"/>
        <v>28</v>
      </c>
      <c r="BP17" s="73"/>
      <c r="BQ17" s="15">
        <v>21</v>
      </c>
      <c r="BR17" s="16">
        <f t="shared" si="20"/>
        <v>38</v>
      </c>
      <c r="BS17" s="83"/>
      <c r="BT17" s="15">
        <v>22</v>
      </c>
      <c r="BU17" s="19">
        <f t="shared" si="25"/>
        <v>21</v>
      </c>
      <c r="BV17" s="18"/>
    </row>
    <row r="18" spans="1:74" x14ac:dyDescent="0.25">
      <c r="A18" s="30">
        <f t="shared" si="26"/>
        <v>13</v>
      </c>
      <c r="B18" s="13"/>
      <c r="C18" s="15" t="s">
        <v>16</v>
      </c>
      <c r="D18" s="24" t="s">
        <v>1</v>
      </c>
      <c r="E18" s="49">
        <v>19</v>
      </c>
      <c r="F18" s="13">
        <v>5</v>
      </c>
      <c r="G18" s="16">
        <f t="shared" si="14"/>
        <v>19</v>
      </c>
      <c r="H18" s="73"/>
      <c r="I18" s="15">
        <v>5</v>
      </c>
      <c r="J18" s="16">
        <f t="shared" si="0"/>
        <v>26</v>
      </c>
      <c r="K18" s="73"/>
      <c r="L18" s="15">
        <v>5</v>
      </c>
      <c r="M18" s="16">
        <f t="shared" si="1"/>
        <v>26</v>
      </c>
      <c r="N18" s="69"/>
      <c r="O18" s="15">
        <v>5</v>
      </c>
      <c r="P18" s="16">
        <v>39</v>
      </c>
      <c r="Q18" s="69"/>
      <c r="R18" s="15">
        <v>6</v>
      </c>
      <c r="S18" s="16">
        <f t="shared" si="21"/>
        <v>19</v>
      </c>
      <c r="T18" s="73"/>
      <c r="U18" s="15">
        <v>6</v>
      </c>
      <c r="V18" s="16">
        <f t="shared" si="2"/>
        <v>54</v>
      </c>
      <c r="W18" s="73"/>
      <c r="X18" s="15">
        <v>7</v>
      </c>
      <c r="Y18" s="16">
        <v>15</v>
      </c>
      <c r="Z18" s="73"/>
      <c r="AA18" s="15">
        <v>7</v>
      </c>
      <c r="AB18" s="16">
        <f t="shared" si="15"/>
        <v>39</v>
      </c>
      <c r="AC18" s="73"/>
      <c r="AD18" s="15">
        <v>8</v>
      </c>
      <c r="AE18" s="14" t="str">
        <f t="shared" si="27"/>
        <v>04</v>
      </c>
      <c r="AF18" s="73"/>
      <c r="AG18" s="15">
        <v>9</v>
      </c>
      <c r="AH18" s="14" t="s">
        <v>25</v>
      </c>
      <c r="AI18" s="73"/>
      <c r="AJ18" s="15">
        <v>9</v>
      </c>
      <c r="AK18" s="16">
        <f t="shared" si="5"/>
        <v>49</v>
      </c>
      <c r="AL18" s="73"/>
      <c r="AM18" s="13">
        <v>10</v>
      </c>
      <c r="AN18" s="16">
        <f t="shared" si="6"/>
        <v>49</v>
      </c>
      <c r="AO18" s="73"/>
      <c r="AP18" s="15">
        <v>12</v>
      </c>
      <c r="AQ18" s="14" t="s">
        <v>31</v>
      </c>
      <c r="AR18" s="69"/>
      <c r="AS18" s="15">
        <v>12</v>
      </c>
      <c r="AT18" s="16">
        <f t="shared" si="17"/>
        <v>44</v>
      </c>
      <c r="AU18" s="83"/>
      <c r="AV18" s="15">
        <v>13</v>
      </c>
      <c r="AW18" s="16">
        <f t="shared" si="18"/>
        <v>21</v>
      </c>
      <c r="AX18" s="73"/>
      <c r="AY18" s="15"/>
      <c r="AZ18" s="16"/>
      <c r="BA18" s="73"/>
      <c r="BB18" s="15">
        <v>13</v>
      </c>
      <c r="BC18" s="16">
        <f t="shared" si="19"/>
        <v>49</v>
      </c>
      <c r="BD18" s="73"/>
      <c r="BE18" s="15">
        <v>14</v>
      </c>
      <c r="BF18" s="16">
        <f t="shared" si="24"/>
        <v>24</v>
      </c>
      <c r="BG18" s="73"/>
      <c r="BH18" s="15">
        <v>15</v>
      </c>
      <c r="BI18" s="16">
        <f t="shared" si="23"/>
        <v>21</v>
      </c>
      <c r="BJ18" s="73"/>
      <c r="BK18" s="15">
        <v>16</v>
      </c>
      <c r="BL18" s="16">
        <f t="shared" si="22"/>
        <v>19</v>
      </c>
      <c r="BM18" s="73"/>
      <c r="BN18" s="15">
        <v>18</v>
      </c>
      <c r="BO18" s="16">
        <f t="shared" si="9"/>
        <v>29</v>
      </c>
      <c r="BP18" s="73"/>
      <c r="BQ18" s="15">
        <v>21</v>
      </c>
      <c r="BR18" s="16">
        <f t="shared" si="20"/>
        <v>39</v>
      </c>
      <c r="BS18" s="83"/>
      <c r="BT18" s="15">
        <v>22</v>
      </c>
      <c r="BU18" s="19">
        <f t="shared" si="25"/>
        <v>22</v>
      </c>
      <c r="BV18" s="18"/>
    </row>
    <row r="19" spans="1:74" x14ac:dyDescent="0.25">
      <c r="A19" s="30">
        <f t="shared" si="26"/>
        <v>14</v>
      </c>
      <c r="B19" s="13"/>
      <c r="C19" s="15" t="s">
        <v>17</v>
      </c>
      <c r="D19" s="24" t="s">
        <v>1</v>
      </c>
      <c r="E19" s="49">
        <v>20</v>
      </c>
      <c r="F19" s="13">
        <v>5</v>
      </c>
      <c r="G19" s="16">
        <f t="shared" si="14"/>
        <v>20</v>
      </c>
      <c r="H19" s="73"/>
      <c r="I19" s="15">
        <v>5</v>
      </c>
      <c r="J19" s="16">
        <f t="shared" si="0"/>
        <v>27</v>
      </c>
      <c r="K19" s="73"/>
      <c r="L19" s="15">
        <v>5</v>
      </c>
      <c r="M19" s="16">
        <f t="shared" si="1"/>
        <v>27</v>
      </c>
      <c r="N19" s="69"/>
      <c r="O19" s="15">
        <v>5</v>
      </c>
      <c r="P19" s="16">
        <v>40</v>
      </c>
      <c r="Q19" s="69"/>
      <c r="R19" s="15">
        <v>6</v>
      </c>
      <c r="S19" s="16">
        <f t="shared" si="21"/>
        <v>20</v>
      </c>
      <c r="T19" s="73"/>
      <c r="U19" s="15">
        <v>6</v>
      </c>
      <c r="V19" s="16">
        <f t="shared" si="2"/>
        <v>55</v>
      </c>
      <c r="W19" s="73"/>
      <c r="X19" s="15">
        <v>7</v>
      </c>
      <c r="Y19" s="16">
        <v>14</v>
      </c>
      <c r="Z19" s="73"/>
      <c r="AA19" s="15">
        <v>7</v>
      </c>
      <c r="AB19" s="16">
        <f t="shared" si="15"/>
        <v>40</v>
      </c>
      <c r="AC19" s="73"/>
      <c r="AD19" s="15">
        <v>8</v>
      </c>
      <c r="AE19" s="14" t="str">
        <f t="shared" si="27"/>
        <v>05</v>
      </c>
      <c r="AF19" s="73"/>
      <c r="AG19" s="15">
        <v>9</v>
      </c>
      <c r="AH19" s="16">
        <f t="shared" ref="AH12:AH29" si="28">50+E19-60</f>
        <v>10</v>
      </c>
      <c r="AI19" s="73"/>
      <c r="AJ19" s="15">
        <v>9</v>
      </c>
      <c r="AK19" s="16">
        <f t="shared" si="5"/>
        <v>50</v>
      </c>
      <c r="AL19" s="73"/>
      <c r="AM19" s="13">
        <v>10</v>
      </c>
      <c r="AN19" s="16">
        <f t="shared" si="6"/>
        <v>50</v>
      </c>
      <c r="AO19" s="73"/>
      <c r="AP19" s="15">
        <v>12</v>
      </c>
      <c r="AQ19" s="14" t="s">
        <v>28</v>
      </c>
      <c r="AR19" s="69"/>
      <c r="AS19" s="15">
        <v>12</v>
      </c>
      <c r="AT19" s="16">
        <f t="shared" si="17"/>
        <v>45</v>
      </c>
      <c r="AU19" s="83"/>
      <c r="AV19" s="15">
        <v>13</v>
      </c>
      <c r="AW19" s="16">
        <f t="shared" si="18"/>
        <v>22</v>
      </c>
      <c r="AX19" s="73"/>
      <c r="AY19" s="15"/>
      <c r="AZ19" s="16"/>
      <c r="BA19" s="73"/>
      <c r="BB19" s="15">
        <v>13</v>
      </c>
      <c r="BC19" s="16">
        <f t="shared" si="19"/>
        <v>50</v>
      </c>
      <c r="BD19" s="73"/>
      <c r="BE19" s="15">
        <v>14</v>
      </c>
      <c r="BF19" s="16">
        <f t="shared" si="24"/>
        <v>25</v>
      </c>
      <c r="BG19" s="73"/>
      <c r="BH19" s="15">
        <v>15</v>
      </c>
      <c r="BI19" s="16">
        <f t="shared" si="23"/>
        <v>22</v>
      </c>
      <c r="BJ19" s="73"/>
      <c r="BK19" s="15">
        <v>16</v>
      </c>
      <c r="BL19" s="16">
        <f t="shared" si="22"/>
        <v>20</v>
      </c>
      <c r="BM19" s="73"/>
      <c r="BN19" s="15">
        <v>18</v>
      </c>
      <c r="BO19" s="16">
        <f t="shared" si="9"/>
        <v>30</v>
      </c>
      <c r="BP19" s="73"/>
      <c r="BQ19" s="15">
        <v>21</v>
      </c>
      <c r="BR19" s="16">
        <f t="shared" si="20"/>
        <v>40</v>
      </c>
      <c r="BS19" s="83"/>
      <c r="BT19" s="15">
        <v>22</v>
      </c>
      <c r="BU19" s="19">
        <f t="shared" si="25"/>
        <v>23</v>
      </c>
      <c r="BV19" s="18"/>
    </row>
    <row r="20" spans="1:74" x14ac:dyDescent="0.25">
      <c r="A20" s="30">
        <f t="shared" si="26"/>
        <v>15</v>
      </c>
      <c r="B20" s="13"/>
      <c r="C20" s="15" t="s">
        <v>18</v>
      </c>
      <c r="D20" s="24" t="s">
        <v>1</v>
      </c>
      <c r="E20" s="49">
        <v>21</v>
      </c>
      <c r="F20" s="13">
        <v>5</v>
      </c>
      <c r="G20" s="16">
        <f t="shared" si="14"/>
        <v>21</v>
      </c>
      <c r="H20" s="73"/>
      <c r="I20" s="15">
        <v>5</v>
      </c>
      <c r="J20" s="16">
        <f t="shared" si="0"/>
        <v>28</v>
      </c>
      <c r="K20" s="73"/>
      <c r="L20" s="15">
        <v>5</v>
      </c>
      <c r="M20" s="16">
        <f t="shared" si="1"/>
        <v>28</v>
      </c>
      <c r="N20" s="69"/>
      <c r="O20" s="15">
        <v>5</v>
      </c>
      <c r="P20" s="16">
        <v>41</v>
      </c>
      <c r="Q20" s="69"/>
      <c r="R20" s="15">
        <v>6</v>
      </c>
      <c r="S20" s="16">
        <f t="shared" si="21"/>
        <v>21</v>
      </c>
      <c r="T20" s="73"/>
      <c r="U20" s="15">
        <v>6</v>
      </c>
      <c r="V20" s="16">
        <f t="shared" si="2"/>
        <v>56</v>
      </c>
      <c r="W20" s="73"/>
      <c r="X20" s="15"/>
      <c r="Y20" s="16"/>
      <c r="Z20" s="73"/>
      <c r="AA20" s="15">
        <v>7</v>
      </c>
      <c r="AB20" s="16">
        <f t="shared" si="15"/>
        <v>41</v>
      </c>
      <c r="AC20" s="73"/>
      <c r="AD20" s="15">
        <v>8</v>
      </c>
      <c r="AE20" s="14" t="str">
        <f t="shared" si="27"/>
        <v>06</v>
      </c>
      <c r="AF20" s="73"/>
      <c r="AG20" s="15">
        <v>9</v>
      </c>
      <c r="AH20" s="16">
        <f t="shared" si="28"/>
        <v>11</v>
      </c>
      <c r="AI20" s="73"/>
      <c r="AJ20" s="15">
        <v>9</v>
      </c>
      <c r="AK20" s="16">
        <f t="shared" si="5"/>
        <v>51</v>
      </c>
      <c r="AL20" s="73"/>
      <c r="AM20" s="13">
        <v>10</v>
      </c>
      <c r="AN20" s="16">
        <f t="shared" si="6"/>
        <v>51</v>
      </c>
      <c r="AO20" s="73"/>
      <c r="AP20" s="15">
        <v>12</v>
      </c>
      <c r="AQ20" s="14" t="s">
        <v>23</v>
      </c>
      <c r="AR20" s="69"/>
      <c r="AS20" s="15">
        <v>12</v>
      </c>
      <c r="AT20" s="16">
        <f t="shared" si="17"/>
        <v>46</v>
      </c>
      <c r="AU20" s="83"/>
      <c r="AV20" s="15">
        <v>13</v>
      </c>
      <c r="AW20" s="16">
        <f t="shared" si="18"/>
        <v>23</v>
      </c>
      <c r="AX20" s="73"/>
      <c r="AY20" s="15"/>
      <c r="AZ20" s="16"/>
      <c r="BA20" s="73"/>
      <c r="BB20" s="15">
        <v>13</v>
      </c>
      <c r="BC20" s="16">
        <f t="shared" si="19"/>
        <v>51</v>
      </c>
      <c r="BD20" s="73"/>
      <c r="BE20" s="15">
        <v>14</v>
      </c>
      <c r="BF20" s="16">
        <f t="shared" si="24"/>
        <v>26</v>
      </c>
      <c r="BG20" s="73"/>
      <c r="BH20" s="15">
        <v>15</v>
      </c>
      <c r="BI20" s="16">
        <f t="shared" si="23"/>
        <v>23</v>
      </c>
      <c r="BJ20" s="73"/>
      <c r="BK20" s="15">
        <v>16</v>
      </c>
      <c r="BL20" s="16">
        <f t="shared" si="22"/>
        <v>21</v>
      </c>
      <c r="BM20" s="73"/>
      <c r="BN20" s="15">
        <v>18</v>
      </c>
      <c r="BO20" s="16">
        <f t="shared" si="9"/>
        <v>31</v>
      </c>
      <c r="BP20" s="73"/>
      <c r="BQ20" s="15">
        <v>21</v>
      </c>
      <c r="BR20" s="16">
        <f t="shared" si="20"/>
        <v>41</v>
      </c>
      <c r="BS20" s="83"/>
      <c r="BT20" s="15">
        <v>22</v>
      </c>
      <c r="BU20" s="19">
        <f t="shared" si="25"/>
        <v>24</v>
      </c>
      <c r="BV20" s="18"/>
    </row>
    <row r="21" spans="1:74" x14ac:dyDescent="0.25">
      <c r="A21" s="30">
        <f t="shared" si="26"/>
        <v>16</v>
      </c>
      <c r="B21" s="13"/>
      <c r="C21" s="15" t="s">
        <v>19</v>
      </c>
      <c r="D21" s="24" t="s">
        <v>1</v>
      </c>
      <c r="E21" s="49">
        <v>22</v>
      </c>
      <c r="F21" s="13">
        <v>5</v>
      </c>
      <c r="G21" s="16">
        <f t="shared" si="14"/>
        <v>22</v>
      </c>
      <c r="H21" s="73"/>
      <c r="I21" s="15">
        <v>5</v>
      </c>
      <c r="J21" s="16">
        <f t="shared" si="0"/>
        <v>29</v>
      </c>
      <c r="K21" s="73"/>
      <c r="L21" s="15">
        <v>5</v>
      </c>
      <c r="M21" s="16">
        <f t="shared" si="1"/>
        <v>29</v>
      </c>
      <c r="N21" s="69"/>
      <c r="O21" s="15">
        <v>5</v>
      </c>
      <c r="P21" s="16">
        <v>42</v>
      </c>
      <c r="Q21" s="69"/>
      <c r="R21" s="15">
        <v>6</v>
      </c>
      <c r="S21" s="16">
        <f t="shared" si="21"/>
        <v>22</v>
      </c>
      <c r="T21" s="73"/>
      <c r="U21" s="15">
        <v>6</v>
      </c>
      <c r="V21" s="16">
        <f t="shared" si="2"/>
        <v>57</v>
      </c>
      <c r="W21" s="73"/>
      <c r="X21" s="15"/>
      <c r="Y21" s="16"/>
      <c r="Z21" s="73"/>
      <c r="AA21" s="15">
        <v>7</v>
      </c>
      <c r="AB21" s="16">
        <f t="shared" si="15"/>
        <v>42</v>
      </c>
      <c r="AC21" s="73"/>
      <c r="AD21" s="15">
        <v>8</v>
      </c>
      <c r="AE21" s="14" t="str">
        <f t="shared" si="27"/>
        <v>07</v>
      </c>
      <c r="AF21" s="73"/>
      <c r="AG21" s="15">
        <v>9</v>
      </c>
      <c r="AH21" s="16">
        <f t="shared" si="28"/>
        <v>12</v>
      </c>
      <c r="AI21" s="73"/>
      <c r="AJ21" s="15">
        <v>9</v>
      </c>
      <c r="AK21" s="16">
        <f t="shared" si="5"/>
        <v>52</v>
      </c>
      <c r="AL21" s="73"/>
      <c r="AM21" s="13">
        <v>10</v>
      </c>
      <c r="AN21" s="16">
        <f t="shared" si="6"/>
        <v>52</v>
      </c>
      <c r="AO21" s="73"/>
      <c r="AP21" s="15">
        <v>12</v>
      </c>
      <c r="AQ21" s="14" t="s">
        <v>27</v>
      </c>
      <c r="AR21" s="69"/>
      <c r="AS21" s="15">
        <v>12</v>
      </c>
      <c r="AT21" s="16">
        <f t="shared" si="17"/>
        <v>47</v>
      </c>
      <c r="AU21" s="83"/>
      <c r="AV21" s="15">
        <v>13</v>
      </c>
      <c r="AW21" s="16">
        <f t="shared" si="18"/>
        <v>24</v>
      </c>
      <c r="AX21" s="73"/>
      <c r="AY21" s="15"/>
      <c r="AZ21" s="16"/>
      <c r="BA21" s="73"/>
      <c r="BB21" s="15">
        <v>13</v>
      </c>
      <c r="BC21" s="16">
        <f t="shared" si="19"/>
        <v>52</v>
      </c>
      <c r="BD21" s="73"/>
      <c r="BE21" s="15">
        <v>14</v>
      </c>
      <c r="BF21" s="16">
        <f t="shared" si="24"/>
        <v>27</v>
      </c>
      <c r="BG21" s="73"/>
      <c r="BH21" s="15">
        <v>15</v>
      </c>
      <c r="BI21" s="16">
        <f t="shared" si="23"/>
        <v>24</v>
      </c>
      <c r="BJ21" s="73"/>
      <c r="BK21" s="15">
        <v>16</v>
      </c>
      <c r="BL21" s="16">
        <f t="shared" si="22"/>
        <v>22</v>
      </c>
      <c r="BM21" s="73"/>
      <c r="BN21" s="15">
        <v>18</v>
      </c>
      <c r="BO21" s="16">
        <f t="shared" si="9"/>
        <v>32</v>
      </c>
      <c r="BP21" s="73"/>
      <c r="BQ21" s="15">
        <v>21</v>
      </c>
      <c r="BR21" s="16">
        <f t="shared" si="20"/>
        <v>42</v>
      </c>
      <c r="BS21" s="83"/>
      <c r="BT21" s="15">
        <v>22</v>
      </c>
      <c r="BU21" s="19">
        <f t="shared" si="25"/>
        <v>25</v>
      </c>
      <c r="BV21" s="18"/>
    </row>
    <row r="22" spans="1:74" x14ac:dyDescent="0.25">
      <c r="A22" s="31">
        <v>17</v>
      </c>
      <c r="B22" s="13" t="s">
        <v>8</v>
      </c>
      <c r="C22" s="25" t="s">
        <v>9</v>
      </c>
      <c r="D22" s="26" t="s">
        <v>1</v>
      </c>
      <c r="E22" s="49"/>
      <c r="F22" s="20"/>
      <c r="G22" s="21"/>
      <c r="H22" s="74"/>
      <c r="I22" s="22"/>
      <c r="J22" s="21"/>
      <c r="K22" s="74"/>
      <c r="L22" s="22"/>
      <c r="M22" s="21"/>
      <c r="N22" s="70"/>
      <c r="O22" s="22"/>
      <c r="P22" s="21"/>
      <c r="Q22" s="70"/>
      <c r="R22" s="22"/>
      <c r="S22" s="21"/>
      <c r="T22" s="74"/>
      <c r="U22" s="22"/>
      <c r="V22" s="21"/>
      <c r="W22" s="74"/>
      <c r="X22" s="22"/>
      <c r="Y22" s="21"/>
      <c r="Z22" s="74"/>
      <c r="AA22" s="22"/>
      <c r="AB22" s="21"/>
      <c r="AC22" s="74"/>
      <c r="AD22" s="22"/>
      <c r="AE22" s="21"/>
      <c r="AF22" s="74"/>
      <c r="AG22" s="22"/>
      <c r="AH22" s="21"/>
      <c r="AI22" s="74"/>
      <c r="AJ22" s="22"/>
      <c r="AK22" s="21"/>
      <c r="AL22" s="74"/>
      <c r="AM22" s="20"/>
      <c r="AN22" s="21"/>
      <c r="AO22" s="74"/>
      <c r="AP22" s="22"/>
      <c r="AQ22" s="21"/>
      <c r="AR22" s="70"/>
      <c r="AS22" s="22"/>
      <c r="AT22" s="21"/>
      <c r="AU22" s="87"/>
      <c r="AV22" s="22"/>
      <c r="AW22" s="21"/>
      <c r="AX22" s="74"/>
      <c r="AY22" s="22"/>
      <c r="AZ22" s="21"/>
      <c r="BA22" s="74"/>
      <c r="BB22" s="22"/>
      <c r="BC22" s="21"/>
      <c r="BD22" s="74"/>
      <c r="BE22" s="22"/>
      <c r="BF22" s="21"/>
      <c r="BG22" s="74"/>
      <c r="BH22" s="22"/>
      <c r="BI22" s="21"/>
      <c r="BJ22" s="74"/>
      <c r="BK22" s="22"/>
      <c r="BL22" s="21"/>
      <c r="BM22" s="74"/>
      <c r="BN22" s="22"/>
      <c r="BO22" s="21"/>
      <c r="BP22" s="74"/>
      <c r="BQ22" s="22">
        <v>21</v>
      </c>
      <c r="BR22" s="21">
        <v>43</v>
      </c>
      <c r="BS22" s="87"/>
      <c r="BT22" s="22"/>
      <c r="BU22" s="23"/>
      <c r="BV22" s="18"/>
    </row>
    <row r="23" spans="1:74" x14ac:dyDescent="0.25">
      <c r="A23" s="31"/>
      <c r="B23" s="13" t="s">
        <v>2</v>
      </c>
      <c r="C23" s="25"/>
      <c r="D23" s="26"/>
      <c r="E23" s="49"/>
      <c r="F23" s="7"/>
      <c r="G23" s="10"/>
      <c r="H23" s="72"/>
      <c r="I23" s="9"/>
      <c r="J23" s="10"/>
      <c r="K23" s="72"/>
      <c r="L23" s="9"/>
      <c r="M23" s="10"/>
      <c r="N23" s="68"/>
      <c r="O23" s="9"/>
      <c r="P23" s="10"/>
      <c r="Q23" s="68"/>
      <c r="R23" s="9"/>
      <c r="S23" s="10"/>
      <c r="T23" s="72"/>
      <c r="U23" s="9"/>
      <c r="V23" s="10"/>
      <c r="W23" s="72"/>
      <c r="X23" s="9"/>
      <c r="Y23" s="10"/>
      <c r="Z23" s="72"/>
      <c r="AA23" s="9"/>
      <c r="AB23" s="10"/>
      <c r="AC23" s="72"/>
      <c r="AD23" s="9"/>
      <c r="AE23" s="10"/>
      <c r="AF23" s="72"/>
      <c r="AG23" s="9"/>
      <c r="AH23" s="10"/>
      <c r="AI23" s="72"/>
      <c r="AJ23" s="9"/>
      <c r="AK23" s="10"/>
      <c r="AL23" s="72"/>
      <c r="AM23" s="7"/>
      <c r="AN23" s="10"/>
      <c r="AO23" s="72"/>
      <c r="AP23" s="9"/>
      <c r="AQ23" s="10"/>
      <c r="AR23" s="68"/>
      <c r="AS23" s="9"/>
      <c r="AT23" s="10"/>
      <c r="AU23" s="86"/>
      <c r="AV23" s="9"/>
      <c r="AW23" s="10"/>
      <c r="AX23" s="72"/>
      <c r="AY23" s="9"/>
      <c r="AZ23" s="10"/>
      <c r="BA23" s="72"/>
      <c r="BB23" s="9"/>
      <c r="BC23" s="10"/>
      <c r="BD23" s="72"/>
      <c r="BE23" s="9"/>
      <c r="BF23" s="10"/>
      <c r="BG23" s="72"/>
      <c r="BH23" s="9"/>
      <c r="BI23" s="10"/>
      <c r="BJ23" s="72"/>
      <c r="BK23" s="9"/>
      <c r="BL23" s="10"/>
      <c r="BM23" s="72"/>
      <c r="BN23" s="9"/>
      <c r="BO23" s="10"/>
      <c r="BP23" s="72"/>
      <c r="BQ23" s="9">
        <v>21</v>
      </c>
      <c r="BR23" s="10">
        <v>43</v>
      </c>
      <c r="BS23" s="86"/>
      <c r="BT23" s="9"/>
      <c r="BU23" s="12"/>
      <c r="BV23" s="18"/>
    </row>
    <row r="24" spans="1:74" x14ac:dyDescent="0.25">
      <c r="A24" s="30">
        <v>18</v>
      </c>
      <c r="B24" s="13"/>
      <c r="C24" s="15" t="s">
        <v>7</v>
      </c>
      <c r="D24" s="24" t="s">
        <v>1</v>
      </c>
      <c r="E24" s="49">
        <v>24</v>
      </c>
      <c r="F24" s="13">
        <v>5</v>
      </c>
      <c r="G24" s="16">
        <f t="shared" si="14"/>
        <v>24</v>
      </c>
      <c r="H24" s="73"/>
      <c r="I24" s="15">
        <v>5</v>
      </c>
      <c r="J24" s="16">
        <f t="shared" si="0"/>
        <v>31</v>
      </c>
      <c r="K24" s="73"/>
      <c r="L24" s="15">
        <v>5</v>
      </c>
      <c r="M24" s="16">
        <f t="shared" si="1"/>
        <v>31</v>
      </c>
      <c r="N24" s="69"/>
      <c r="O24" s="15">
        <v>5</v>
      </c>
      <c r="P24" s="16">
        <v>44</v>
      </c>
      <c r="Q24" s="69"/>
      <c r="R24" s="15">
        <v>6</v>
      </c>
      <c r="S24" s="16">
        <f t="shared" si="21"/>
        <v>24</v>
      </c>
      <c r="T24" s="73"/>
      <c r="U24" s="15">
        <v>7</v>
      </c>
      <c r="V24" s="14" t="s">
        <v>21</v>
      </c>
      <c r="W24" s="73"/>
      <c r="X24" s="15"/>
      <c r="Y24" s="16"/>
      <c r="Z24" s="73"/>
      <c r="AA24" s="15">
        <v>7</v>
      </c>
      <c r="AB24" s="16">
        <f t="shared" si="15"/>
        <v>44</v>
      </c>
      <c r="AC24" s="73"/>
      <c r="AD24" s="15">
        <v>8</v>
      </c>
      <c r="AE24" s="14" t="str">
        <f>AQ24</f>
        <v>09</v>
      </c>
      <c r="AF24" s="73"/>
      <c r="AG24" s="15">
        <v>9</v>
      </c>
      <c r="AH24" s="16">
        <f t="shared" si="28"/>
        <v>14</v>
      </c>
      <c r="AI24" s="73"/>
      <c r="AJ24" s="15">
        <v>9</v>
      </c>
      <c r="AK24" s="16">
        <f t="shared" si="5"/>
        <v>54</v>
      </c>
      <c r="AL24" s="73"/>
      <c r="AM24" s="13">
        <v>10</v>
      </c>
      <c r="AN24" s="16">
        <f t="shared" si="6"/>
        <v>54</v>
      </c>
      <c r="AO24" s="73"/>
      <c r="AP24" s="15">
        <v>12</v>
      </c>
      <c r="AQ24" s="14" t="s">
        <v>25</v>
      </c>
      <c r="AR24" s="69"/>
      <c r="AS24" s="15">
        <v>12</v>
      </c>
      <c r="AT24" s="16">
        <f t="shared" ref="AT24:AT29" si="29">25+E24</f>
        <v>49</v>
      </c>
      <c r="AU24" s="83"/>
      <c r="AV24" s="15">
        <v>13</v>
      </c>
      <c r="AW24" s="16">
        <f t="shared" si="18"/>
        <v>26</v>
      </c>
      <c r="AX24" s="73"/>
      <c r="AY24" s="15">
        <v>13</v>
      </c>
      <c r="AZ24" s="16">
        <v>44</v>
      </c>
      <c r="BA24" s="73"/>
      <c r="BB24" s="15">
        <v>13</v>
      </c>
      <c r="BC24" s="16">
        <f t="shared" ref="BC24:BC29" si="30">35+E24-5</f>
        <v>54</v>
      </c>
      <c r="BD24" s="73"/>
      <c r="BE24" s="15">
        <v>14</v>
      </c>
      <c r="BF24" s="16">
        <f t="shared" ref="BF24:BF29" si="31">5+E24</f>
        <v>29</v>
      </c>
      <c r="BG24" s="73"/>
      <c r="BH24" s="15">
        <v>15</v>
      </c>
      <c r="BI24" s="16">
        <f t="shared" ref="BI24:BI29" si="32">2+E24</f>
        <v>26</v>
      </c>
      <c r="BJ24" s="73"/>
      <c r="BK24" s="15">
        <v>16</v>
      </c>
      <c r="BL24" s="16">
        <f t="shared" si="22"/>
        <v>24</v>
      </c>
      <c r="BM24" s="73"/>
      <c r="BN24" s="15">
        <v>18</v>
      </c>
      <c r="BO24" s="16">
        <f t="shared" si="9"/>
        <v>34</v>
      </c>
      <c r="BP24" s="73"/>
      <c r="BQ24" s="15">
        <v>21</v>
      </c>
      <c r="BR24" s="16">
        <f>20+E24+2</f>
        <v>46</v>
      </c>
      <c r="BS24" s="83"/>
      <c r="BT24" s="15">
        <v>22</v>
      </c>
      <c r="BU24" s="19">
        <f t="shared" ref="BU24:BU29" si="33">BF24-2</f>
        <v>27</v>
      </c>
      <c r="BV24" s="18"/>
    </row>
    <row r="25" spans="1:74" x14ac:dyDescent="0.25">
      <c r="A25" s="30">
        <f>A24+1</f>
        <v>19</v>
      </c>
      <c r="B25" s="13"/>
      <c r="C25" s="15" t="s">
        <v>12</v>
      </c>
      <c r="D25" s="24" t="s">
        <v>1</v>
      </c>
      <c r="E25" s="49">
        <v>25</v>
      </c>
      <c r="F25" s="13">
        <v>5</v>
      </c>
      <c r="G25" s="16">
        <f t="shared" si="14"/>
        <v>25</v>
      </c>
      <c r="H25" s="73"/>
      <c r="I25" s="15">
        <v>5</v>
      </c>
      <c r="J25" s="16">
        <f t="shared" si="0"/>
        <v>32</v>
      </c>
      <c r="K25" s="73"/>
      <c r="L25" s="15">
        <v>5</v>
      </c>
      <c r="M25" s="16">
        <f t="shared" si="1"/>
        <v>32</v>
      </c>
      <c r="N25" s="69"/>
      <c r="O25" s="15">
        <v>5</v>
      </c>
      <c r="P25" s="16">
        <v>45</v>
      </c>
      <c r="Q25" s="69"/>
      <c r="R25" s="15">
        <v>6</v>
      </c>
      <c r="S25" s="16">
        <f t="shared" si="21"/>
        <v>25</v>
      </c>
      <c r="T25" s="73"/>
      <c r="U25" s="15">
        <v>7</v>
      </c>
      <c r="V25" s="14" t="s">
        <v>29</v>
      </c>
      <c r="W25" s="73"/>
      <c r="X25" s="15"/>
      <c r="Y25" s="16"/>
      <c r="Z25" s="73"/>
      <c r="AA25" s="15">
        <v>7</v>
      </c>
      <c r="AB25" s="16">
        <v>44</v>
      </c>
      <c r="AC25" s="73"/>
      <c r="AD25" s="15">
        <v>8</v>
      </c>
      <c r="AE25" s="16">
        <f t="shared" ref="AE18:AE29" si="34">45+E25-60</f>
        <v>10</v>
      </c>
      <c r="AF25" s="73"/>
      <c r="AG25" s="15">
        <v>9</v>
      </c>
      <c r="AH25" s="16">
        <f t="shared" si="28"/>
        <v>15</v>
      </c>
      <c r="AI25" s="73"/>
      <c r="AJ25" s="15">
        <v>9</v>
      </c>
      <c r="AK25" s="16">
        <f t="shared" si="5"/>
        <v>55</v>
      </c>
      <c r="AL25" s="73"/>
      <c r="AM25" s="13">
        <v>10</v>
      </c>
      <c r="AN25" s="16">
        <f t="shared" si="6"/>
        <v>55</v>
      </c>
      <c r="AO25" s="73"/>
      <c r="AP25" s="15">
        <v>12</v>
      </c>
      <c r="AQ25" s="16">
        <f t="shared" ref="AQ24:AQ29" si="35">45+E25-60</f>
        <v>10</v>
      </c>
      <c r="AR25" s="69"/>
      <c r="AS25" s="15">
        <v>12</v>
      </c>
      <c r="AT25" s="16">
        <f t="shared" si="29"/>
        <v>50</v>
      </c>
      <c r="AU25" s="83"/>
      <c r="AV25" s="15">
        <v>13</v>
      </c>
      <c r="AW25" s="16">
        <f t="shared" si="18"/>
        <v>27</v>
      </c>
      <c r="AX25" s="73"/>
      <c r="AY25" s="15">
        <v>13</v>
      </c>
      <c r="AZ25" s="16">
        <v>47</v>
      </c>
      <c r="BA25" s="73"/>
      <c r="BB25" s="15">
        <v>13</v>
      </c>
      <c r="BC25" s="16">
        <f t="shared" si="30"/>
        <v>55</v>
      </c>
      <c r="BD25" s="73"/>
      <c r="BE25" s="15">
        <v>14</v>
      </c>
      <c r="BF25" s="16">
        <f t="shared" si="31"/>
        <v>30</v>
      </c>
      <c r="BG25" s="73"/>
      <c r="BH25" s="15">
        <v>15</v>
      </c>
      <c r="BI25" s="16">
        <f t="shared" si="32"/>
        <v>27</v>
      </c>
      <c r="BJ25" s="73"/>
      <c r="BK25" s="15">
        <v>16</v>
      </c>
      <c r="BL25" s="16">
        <f t="shared" si="22"/>
        <v>25</v>
      </c>
      <c r="BM25" s="73"/>
      <c r="BN25" s="15">
        <v>18</v>
      </c>
      <c r="BO25" s="16">
        <f t="shared" si="9"/>
        <v>35</v>
      </c>
      <c r="BP25" s="73"/>
      <c r="BQ25" s="15">
        <v>21</v>
      </c>
      <c r="BR25" s="16">
        <f t="shared" ref="BR25:BR29" si="36">20+E25+2</f>
        <v>47</v>
      </c>
      <c r="BS25" s="83"/>
      <c r="BT25" s="15">
        <v>22</v>
      </c>
      <c r="BU25" s="19">
        <f t="shared" si="33"/>
        <v>28</v>
      </c>
      <c r="BV25" s="18"/>
    </row>
    <row r="26" spans="1:74" x14ac:dyDescent="0.25">
      <c r="A26" s="30">
        <f t="shared" ref="A26:A29" si="37">A25+1</f>
        <v>20</v>
      </c>
      <c r="B26" s="13"/>
      <c r="C26" s="15" t="s">
        <v>5</v>
      </c>
      <c r="D26" s="24" t="s">
        <v>1</v>
      </c>
      <c r="E26" s="49">
        <v>27</v>
      </c>
      <c r="F26" s="13"/>
      <c r="G26" s="16"/>
      <c r="H26" s="73"/>
      <c r="I26" s="15"/>
      <c r="J26" s="16"/>
      <c r="K26" s="73"/>
      <c r="L26" s="15"/>
      <c r="M26" s="16"/>
      <c r="N26" s="69"/>
      <c r="O26" s="15"/>
      <c r="P26" s="16"/>
      <c r="Q26" s="69"/>
      <c r="R26" s="15">
        <v>6</v>
      </c>
      <c r="S26" s="16">
        <f t="shared" si="21"/>
        <v>27</v>
      </c>
      <c r="T26" s="73"/>
      <c r="U26" s="15"/>
      <c r="V26" s="14"/>
      <c r="W26" s="73"/>
      <c r="X26" s="15"/>
      <c r="Y26" s="16"/>
      <c r="Z26" s="73"/>
      <c r="AA26" s="15"/>
      <c r="AB26" s="16"/>
      <c r="AC26" s="73"/>
      <c r="AD26" s="15">
        <v>8</v>
      </c>
      <c r="AE26" s="16">
        <f t="shared" si="34"/>
        <v>12</v>
      </c>
      <c r="AF26" s="73"/>
      <c r="AG26" s="15">
        <v>9</v>
      </c>
      <c r="AH26" s="16">
        <f t="shared" si="28"/>
        <v>17</v>
      </c>
      <c r="AI26" s="73"/>
      <c r="AJ26" s="15">
        <v>9</v>
      </c>
      <c r="AK26" s="16">
        <f t="shared" si="5"/>
        <v>57</v>
      </c>
      <c r="AL26" s="73"/>
      <c r="AM26" s="13">
        <v>10</v>
      </c>
      <c r="AN26" s="16">
        <f t="shared" si="6"/>
        <v>57</v>
      </c>
      <c r="AO26" s="73"/>
      <c r="AP26" s="15">
        <v>12</v>
      </c>
      <c r="AQ26" s="16">
        <f t="shared" si="35"/>
        <v>12</v>
      </c>
      <c r="AR26" s="69"/>
      <c r="AS26" s="15">
        <v>12</v>
      </c>
      <c r="AT26" s="16">
        <f t="shared" si="29"/>
        <v>52</v>
      </c>
      <c r="AU26" s="83"/>
      <c r="AV26" s="15">
        <v>13</v>
      </c>
      <c r="AW26" s="16">
        <f t="shared" si="18"/>
        <v>29</v>
      </c>
      <c r="AX26" s="73"/>
      <c r="AY26" s="15">
        <v>13</v>
      </c>
      <c r="AZ26" s="16">
        <v>49</v>
      </c>
      <c r="BA26" s="73"/>
      <c r="BB26" s="15">
        <v>13</v>
      </c>
      <c r="BC26" s="16">
        <f t="shared" si="30"/>
        <v>57</v>
      </c>
      <c r="BD26" s="73"/>
      <c r="BE26" s="15">
        <v>14</v>
      </c>
      <c r="BF26" s="16">
        <f t="shared" si="31"/>
        <v>32</v>
      </c>
      <c r="BG26" s="73"/>
      <c r="BH26" s="15">
        <v>15</v>
      </c>
      <c r="BI26" s="16">
        <f t="shared" si="32"/>
        <v>29</v>
      </c>
      <c r="BJ26" s="73"/>
      <c r="BK26" s="15">
        <v>16</v>
      </c>
      <c r="BL26" s="16">
        <f t="shared" si="22"/>
        <v>27</v>
      </c>
      <c r="BM26" s="73"/>
      <c r="BN26" s="15">
        <v>18</v>
      </c>
      <c r="BO26" s="16">
        <f t="shared" si="9"/>
        <v>37</v>
      </c>
      <c r="BP26" s="73"/>
      <c r="BQ26" s="15">
        <v>21</v>
      </c>
      <c r="BR26" s="16">
        <f t="shared" si="36"/>
        <v>49</v>
      </c>
      <c r="BS26" s="83"/>
      <c r="BT26" s="15">
        <v>22</v>
      </c>
      <c r="BU26" s="19">
        <f t="shared" si="33"/>
        <v>30</v>
      </c>
      <c r="BV26" s="18"/>
    </row>
    <row r="27" spans="1:74" x14ac:dyDescent="0.25">
      <c r="A27" s="30">
        <f t="shared" si="37"/>
        <v>21</v>
      </c>
      <c r="B27" s="13"/>
      <c r="C27" s="15" t="s">
        <v>4</v>
      </c>
      <c r="D27" s="24" t="s">
        <v>1</v>
      </c>
      <c r="E27" s="49">
        <v>28</v>
      </c>
      <c r="F27" s="13"/>
      <c r="G27" s="16"/>
      <c r="H27" s="73"/>
      <c r="I27" s="15"/>
      <c r="J27" s="16"/>
      <c r="K27" s="73"/>
      <c r="L27" s="15"/>
      <c r="M27" s="16"/>
      <c r="N27" s="69"/>
      <c r="O27" s="15"/>
      <c r="P27" s="16"/>
      <c r="Q27" s="69"/>
      <c r="R27" s="15">
        <v>6</v>
      </c>
      <c r="S27" s="16">
        <f t="shared" si="21"/>
        <v>28</v>
      </c>
      <c r="T27" s="73"/>
      <c r="U27" s="15"/>
      <c r="V27" s="14"/>
      <c r="W27" s="73"/>
      <c r="X27" s="15"/>
      <c r="Y27" s="16"/>
      <c r="Z27" s="73"/>
      <c r="AA27" s="15"/>
      <c r="AB27" s="16"/>
      <c r="AC27" s="73"/>
      <c r="AD27" s="15">
        <v>8</v>
      </c>
      <c r="AE27" s="16">
        <f t="shared" si="34"/>
        <v>13</v>
      </c>
      <c r="AF27" s="73"/>
      <c r="AG27" s="15">
        <v>9</v>
      </c>
      <c r="AH27" s="16">
        <f t="shared" si="28"/>
        <v>18</v>
      </c>
      <c r="AI27" s="73"/>
      <c r="AJ27" s="15">
        <v>9</v>
      </c>
      <c r="AK27" s="16">
        <f t="shared" si="5"/>
        <v>58</v>
      </c>
      <c r="AL27" s="73"/>
      <c r="AM27" s="13">
        <v>10</v>
      </c>
      <c r="AN27" s="16">
        <f t="shared" si="6"/>
        <v>58</v>
      </c>
      <c r="AO27" s="73"/>
      <c r="AP27" s="15">
        <v>12</v>
      </c>
      <c r="AQ27" s="16">
        <f t="shared" si="35"/>
        <v>13</v>
      </c>
      <c r="AR27" s="69"/>
      <c r="AS27" s="15">
        <v>12</v>
      </c>
      <c r="AT27" s="16">
        <f t="shared" si="29"/>
        <v>53</v>
      </c>
      <c r="AU27" s="83"/>
      <c r="AV27" s="15">
        <v>13</v>
      </c>
      <c r="AW27" s="16">
        <f t="shared" si="18"/>
        <v>30</v>
      </c>
      <c r="AX27" s="73"/>
      <c r="AY27" s="15">
        <v>13</v>
      </c>
      <c r="AZ27" s="16">
        <v>50</v>
      </c>
      <c r="BA27" s="73"/>
      <c r="BB27" s="15">
        <v>13</v>
      </c>
      <c r="BC27" s="16">
        <f t="shared" si="30"/>
        <v>58</v>
      </c>
      <c r="BD27" s="73"/>
      <c r="BE27" s="15">
        <v>14</v>
      </c>
      <c r="BF27" s="16">
        <f t="shared" si="31"/>
        <v>33</v>
      </c>
      <c r="BG27" s="73"/>
      <c r="BH27" s="15">
        <v>15</v>
      </c>
      <c r="BI27" s="16">
        <f t="shared" si="32"/>
        <v>30</v>
      </c>
      <c r="BJ27" s="73"/>
      <c r="BK27" s="15">
        <v>16</v>
      </c>
      <c r="BL27" s="16">
        <f t="shared" si="22"/>
        <v>28</v>
      </c>
      <c r="BM27" s="73"/>
      <c r="BN27" s="15">
        <v>18</v>
      </c>
      <c r="BO27" s="16">
        <f t="shared" si="9"/>
        <v>38</v>
      </c>
      <c r="BP27" s="73"/>
      <c r="BQ27" s="15">
        <v>21</v>
      </c>
      <c r="BR27" s="16">
        <f t="shared" si="36"/>
        <v>50</v>
      </c>
      <c r="BS27" s="83"/>
      <c r="BT27" s="15">
        <v>22</v>
      </c>
      <c r="BU27" s="19">
        <f t="shared" si="33"/>
        <v>31</v>
      </c>
      <c r="BV27" s="18"/>
    </row>
    <row r="28" spans="1:74" x14ac:dyDescent="0.25">
      <c r="A28" s="30">
        <f t="shared" si="37"/>
        <v>22</v>
      </c>
      <c r="B28" s="13"/>
      <c r="C28" s="15" t="s">
        <v>20</v>
      </c>
      <c r="D28" s="24" t="s">
        <v>1</v>
      </c>
      <c r="E28" s="49">
        <v>29</v>
      </c>
      <c r="F28" s="13"/>
      <c r="G28" s="16"/>
      <c r="H28" s="73"/>
      <c r="I28" s="15"/>
      <c r="J28" s="16"/>
      <c r="K28" s="73"/>
      <c r="L28" s="15"/>
      <c r="M28" s="16"/>
      <c r="N28" s="69"/>
      <c r="O28" s="15">
        <v>5</v>
      </c>
      <c r="P28" s="16">
        <v>47</v>
      </c>
      <c r="Q28" s="69"/>
      <c r="R28" s="15">
        <v>6</v>
      </c>
      <c r="S28" s="16">
        <f t="shared" si="21"/>
        <v>29</v>
      </c>
      <c r="T28" s="73"/>
      <c r="U28" s="15">
        <v>7</v>
      </c>
      <c r="V28" s="14" t="s">
        <v>30</v>
      </c>
      <c r="W28" s="73"/>
      <c r="X28" s="15"/>
      <c r="Y28" s="16"/>
      <c r="Z28" s="73"/>
      <c r="AA28" s="15"/>
      <c r="AB28" s="16"/>
      <c r="AC28" s="73"/>
      <c r="AD28" s="15">
        <v>8</v>
      </c>
      <c r="AE28" s="16">
        <f t="shared" si="34"/>
        <v>14</v>
      </c>
      <c r="AF28" s="73"/>
      <c r="AG28" s="15">
        <v>9</v>
      </c>
      <c r="AH28" s="16">
        <f t="shared" si="28"/>
        <v>19</v>
      </c>
      <c r="AI28" s="73"/>
      <c r="AJ28" s="15">
        <v>9</v>
      </c>
      <c r="AK28" s="16">
        <f t="shared" si="5"/>
        <v>59</v>
      </c>
      <c r="AL28" s="73"/>
      <c r="AM28" s="13">
        <v>10</v>
      </c>
      <c r="AN28" s="16">
        <f t="shared" si="6"/>
        <v>59</v>
      </c>
      <c r="AO28" s="73"/>
      <c r="AP28" s="15">
        <v>12</v>
      </c>
      <c r="AQ28" s="16">
        <f t="shared" si="35"/>
        <v>14</v>
      </c>
      <c r="AR28" s="69"/>
      <c r="AS28" s="15">
        <v>12</v>
      </c>
      <c r="AT28" s="16">
        <f t="shared" si="29"/>
        <v>54</v>
      </c>
      <c r="AU28" s="83"/>
      <c r="AV28" s="15">
        <v>13</v>
      </c>
      <c r="AW28" s="16">
        <f t="shared" si="18"/>
        <v>31</v>
      </c>
      <c r="AX28" s="73"/>
      <c r="AY28" s="15">
        <v>13</v>
      </c>
      <c r="AZ28" s="16">
        <v>51</v>
      </c>
      <c r="BA28" s="73"/>
      <c r="BB28" s="15">
        <v>13</v>
      </c>
      <c r="BC28" s="16">
        <f t="shared" si="30"/>
        <v>59</v>
      </c>
      <c r="BD28" s="73"/>
      <c r="BE28" s="15">
        <v>14</v>
      </c>
      <c r="BF28" s="16">
        <f t="shared" si="31"/>
        <v>34</v>
      </c>
      <c r="BG28" s="73"/>
      <c r="BH28" s="15">
        <v>15</v>
      </c>
      <c r="BI28" s="16">
        <f t="shared" si="32"/>
        <v>31</v>
      </c>
      <c r="BJ28" s="73"/>
      <c r="BK28" s="15">
        <v>16</v>
      </c>
      <c r="BL28" s="16">
        <f t="shared" si="22"/>
        <v>29</v>
      </c>
      <c r="BM28" s="73"/>
      <c r="BN28" s="15">
        <v>18</v>
      </c>
      <c r="BO28" s="16">
        <f t="shared" si="9"/>
        <v>39</v>
      </c>
      <c r="BP28" s="73"/>
      <c r="BQ28" s="15">
        <v>21</v>
      </c>
      <c r="BR28" s="16">
        <f t="shared" si="36"/>
        <v>51</v>
      </c>
      <c r="BS28" s="83"/>
      <c r="BT28" s="15">
        <v>22</v>
      </c>
      <c r="BU28" s="19">
        <f t="shared" si="33"/>
        <v>32</v>
      </c>
      <c r="BV28" s="18"/>
    </row>
    <row r="29" spans="1:74" x14ac:dyDescent="0.25">
      <c r="A29" s="32">
        <f t="shared" si="37"/>
        <v>23</v>
      </c>
      <c r="B29" s="20" t="s">
        <v>8</v>
      </c>
      <c r="C29" s="27" t="s">
        <v>3</v>
      </c>
      <c r="D29" s="28" t="s">
        <v>1</v>
      </c>
      <c r="E29" s="49">
        <v>30</v>
      </c>
      <c r="F29" s="20">
        <v>5</v>
      </c>
      <c r="G29" s="21">
        <v>28</v>
      </c>
      <c r="H29" s="74"/>
      <c r="I29" s="22">
        <v>5</v>
      </c>
      <c r="J29" s="21">
        <v>35</v>
      </c>
      <c r="K29" s="74"/>
      <c r="L29" s="22">
        <v>5</v>
      </c>
      <c r="M29" s="21">
        <f t="shared" si="1"/>
        <v>35</v>
      </c>
      <c r="N29" s="70"/>
      <c r="O29" s="22">
        <v>5</v>
      </c>
      <c r="P29" s="21">
        <v>48</v>
      </c>
      <c r="Q29" s="70"/>
      <c r="R29" s="22">
        <v>6</v>
      </c>
      <c r="S29" s="21">
        <f t="shared" si="21"/>
        <v>30</v>
      </c>
      <c r="T29" s="74"/>
      <c r="U29" s="22">
        <v>7</v>
      </c>
      <c r="V29" s="75" t="s">
        <v>22</v>
      </c>
      <c r="W29" s="74"/>
      <c r="X29" s="22">
        <v>7</v>
      </c>
      <c r="Y29" s="21">
        <v>20</v>
      </c>
      <c r="Z29" s="74"/>
      <c r="AA29" s="22">
        <v>7</v>
      </c>
      <c r="AB29" s="21">
        <v>45</v>
      </c>
      <c r="AC29" s="74"/>
      <c r="AD29" s="22">
        <v>8</v>
      </c>
      <c r="AE29" s="21">
        <f t="shared" si="34"/>
        <v>15</v>
      </c>
      <c r="AF29" s="74"/>
      <c r="AG29" s="22">
        <v>9</v>
      </c>
      <c r="AH29" s="21">
        <f t="shared" si="28"/>
        <v>20</v>
      </c>
      <c r="AI29" s="74"/>
      <c r="AJ29" s="22">
        <v>10</v>
      </c>
      <c r="AK29" s="21">
        <v>0</v>
      </c>
      <c r="AL29" s="74"/>
      <c r="AM29" s="20">
        <v>11</v>
      </c>
      <c r="AN29" s="75" t="str">
        <f>BC29</f>
        <v>00</v>
      </c>
      <c r="AO29" s="74"/>
      <c r="AP29" s="22">
        <v>12</v>
      </c>
      <c r="AQ29" s="21">
        <f t="shared" si="35"/>
        <v>15</v>
      </c>
      <c r="AR29" s="70"/>
      <c r="AS29" s="22">
        <v>12</v>
      </c>
      <c r="AT29" s="21">
        <f t="shared" si="29"/>
        <v>55</v>
      </c>
      <c r="AU29" s="87"/>
      <c r="AV29" s="22">
        <v>13</v>
      </c>
      <c r="AW29" s="21">
        <f t="shared" si="18"/>
        <v>32</v>
      </c>
      <c r="AX29" s="74"/>
      <c r="AY29" s="22">
        <v>13</v>
      </c>
      <c r="AZ29" s="21">
        <v>52</v>
      </c>
      <c r="BA29" s="74"/>
      <c r="BB29" s="22">
        <v>14</v>
      </c>
      <c r="BC29" s="75" t="s">
        <v>21</v>
      </c>
      <c r="BD29" s="74"/>
      <c r="BE29" s="22">
        <v>14</v>
      </c>
      <c r="BF29" s="21">
        <f t="shared" si="31"/>
        <v>35</v>
      </c>
      <c r="BG29" s="74"/>
      <c r="BH29" s="22">
        <v>15</v>
      </c>
      <c r="BI29" s="21">
        <f t="shared" si="32"/>
        <v>32</v>
      </c>
      <c r="BJ29" s="74"/>
      <c r="BK29" s="22">
        <v>16</v>
      </c>
      <c r="BL29" s="21">
        <f t="shared" si="22"/>
        <v>30</v>
      </c>
      <c r="BM29" s="74"/>
      <c r="BN29" s="22">
        <v>18</v>
      </c>
      <c r="BO29" s="21">
        <f t="shared" si="9"/>
        <v>40</v>
      </c>
      <c r="BP29" s="74"/>
      <c r="BQ29" s="22">
        <v>21</v>
      </c>
      <c r="BR29" s="21">
        <f t="shared" si="36"/>
        <v>52</v>
      </c>
      <c r="BS29" s="87"/>
      <c r="BT29" s="22">
        <v>22</v>
      </c>
      <c r="BU29" s="23">
        <f t="shared" si="33"/>
        <v>33</v>
      </c>
      <c r="BV29" s="18"/>
    </row>
    <row r="30" spans="1:74" x14ac:dyDescent="0.25">
      <c r="A30" s="58"/>
      <c r="B30" s="17"/>
      <c r="C30" s="17"/>
      <c r="D30" s="17"/>
      <c r="E30" s="59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55"/>
      <c r="Q30" s="17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56"/>
      <c r="AO30" s="15"/>
      <c r="AP30" s="15"/>
      <c r="AQ30" s="15"/>
      <c r="AR30" s="17"/>
      <c r="AS30" s="17"/>
      <c r="AT30" s="18"/>
      <c r="AU30" s="18"/>
      <c r="AV30" s="18"/>
      <c r="AW30" s="18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8"/>
      <c r="BS30" s="18"/>
      <c r="BT30" s="18"/>
      <c r="BU30" s="53"/>
      <c r="BV30" s="18"/>
    </row>
    <row r="31" spans="1:74" x14ac:dyDescent="0.25">
      <c r="A31" s="60"/>
      <c r="B31" s="96" t="s">
        <v>44</v>
      </c>
      <c r="C31" s="93" t="s">
        <v>35</v>
      </c>
      <c r="D31" s="18"/>
      <c r="E31" s="61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53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53"/>
      <c r="AO31" s="18"/>
      <c r="AP31" s="18"/>
      <c r="AQ31" s="18"/>
      <c r="AR31" s="18"/>
      <c r="AS31" s="18"/>
      <c r="AT31" s="18"/>
      <c r="AU31" s="18"/>
      <c r="AV31" s="18"/>
      <c r="AW31" s="18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8"/>
      <c r="BS31" s="18"/>
      <c r="BT31" s="18"/>
      <c r="BU31" s="53"/>
      <c r="BV31" s="18"/>
    </row>
    <row r="32" spans="1:74" x14ac:dyDescent="0.25">
      <c r="A32" s="94">
        <v>10</v>
      </c>
      <c r="B32" s="96" t="s">
        <v>44</v>
      </c>
      <c r="C32" s="93" t="s">
        <v>36</v>
      </c>
      <c r="D32" s="18"/>
      <c r="E32" s="61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53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53"/>
      <c r="AO32" s="18"/>
      <c r="AP32" s="18"/>
      <c r="AQ32" s="18"/>
      <c r="AR32" s="18"/>
      <c r="AS32" s="18"/>
      <c r="AT32" s="18"/>
      <c r="AU32" s="18"/>
      <c r="AV32" s="18"/>
      <c r="AW32" s="18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8"/>
      <c r="BS32" s="18"/>
      <c r="BT32" s="18"/>
      <c r="BU32" s="53"/>
      <c r="BV32" s="18"/>
    </row>
    <row r="33" spans="1:68" x14ac:dyDescent="0.25">
      <c r="A33" s="95">
        <v>11</v>
      </c>
      <c r="B33" s="96" t="s">
        <v>44</v>
      </c>
      <c r="C33" s="93" t="s">
        <v>37</v>
      </c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</row>
    <row r="34" spans="1:68" x14ac:dyDescent="0.25">
      <c r="A34" s="95">
        <v>20</v>
      </c>
      <c r="B34" s="96" t="s">
        <v>44</v>
      </c>
      <c r="C34" s="93" t="s">
        <v>38</v>
      </c>
    </row>
    <row r="35" spans="1:68" x14ac:dyDescent="0.25">
      <c r="A35" s="95">
        <v>41</v>
      </c>
      <c r="B35" s="96" t="s">
        <v>44</v>
      </c>
      <c r="C35" s="93" t="s">
        <v>39</v>
      </c>
    </row>
    <row r="36" spans="1:68" x14ac:dyDescent="0.25">
      <c r="A36" s="95">
        <v>42</v>
      </c>
      <c r="B36" s="96" t="s">
        <v>44</v>
      </c>
      <c r="C36" s="93" t="s">
        <v>40</v>
      </c>
    </row>
    <row r="37" spans="1:68" x14ac:dyDescent="0.25">
      <c r="A37" s="1" t="s">
        <v>43</v>
      </c>
      <c r="B37" s="96" t="s">
        <v>44</v>
      </c>
      <c r="C37" s="93" t="s">
        <v>41</v>
      </c>
    </row>
    <row r="38" spans="1:68" x14ac:dyDescent="0.25">
      <c r="B38" s="96" t="s">
        <v>44</v>
      </c>
      <c r="C38" t="s">
        <v>42</v>
      </c>
    </row>
  </sheetData>
  <mergeCells count="76">
    <mergeCell ref="BQ1:BR1"/>
    <mergeCell ref="BQ2:BR2"/>
    <mergeCell ref="BQ3:BR3"/>
    <mergeCell ref="BT1:BU1"/>
    <mergeCell ref="B1:D1"/>
    <mergeCell ref="B2:D3"/>
    <mergeCell ref="A2:A3"/>
    <mergeCell ref="BK1:BL1"/>
    <mergeCell ref="BK2:BL2"/>
    <mergeCell ref="BK3:BL3"/>
    <mergeCell ref="BN1:BO1"/>
    <mergeCell ref="BN2:BO2"/>
    <mergeCell ref="BN3:BO3"/>
    <mergeCell ref="BE1:BF1"/>
    <mergeCell ref="BE2:BF2"/>
    <mergeCell ref="BE3:BF3"/>
    <mergeCell ref="BH1:BI1"/>
    <mergeCell ref="BH2:BI2"/>
    <mergeCell ref="BH3:BI3"/>
    <mergeCell ref="BB1:BC1"/>
    <mergeCell ref="BB2:BC2"/>
    <mergeCell ref="BB3:BC3"/>
    <mergeCell ref="AV1:AW1"/>
    <mergeCell ref="AV2:AW2"/>
    <mergeCell ref="AV3:AW3"/>
    <mergeCell ref="AY1:AZ1"/>
    <mergeCell ref="AY2:AZ2"/>
    <mergeCell ref="AY3:AZ3"/>
    <mergeCell ref="AP1:AQ1"/>
    <mergeCell ref="AP2:AQ2"/>
    <mergeCell ref="AP3:AQ3"/>
    <mergeCell ref="AS1:AT1"/>
    <mergeCell ref="AS2:AT2"/>
    <mergeCell ref="AS3:AT3"/>
    <mergeCell ref="AJ1:AK1"/>
    <mergeCell ref="AJ2:AK2"/>
    <mergeCell ref="AJ3:AK3"/>
    <mergeCell ref="AM1:AN1"/>
    <mergeCell ref="AM2:AN2"/>
    <mergeCell ref="AM3:AN3"/>
    <mergeCell ref="AD1:AE1"/>
    <mergeCell ref="AD2:AE2"/>
    <mergeCell ref="AD3:AE3"/>
    <mergeCell ref="AG1:AH1"/>
    <mergeCell ref="AG2:AH2"/>
    <mergeCell ref="AG3:AH3"/>
    <mergeCell ref="X1:Y1"/>
    <mergeCell ref="X2:Y2"/>
    <mergeCell ref="X3:Y3"/>
    <mergeCell ref="AA1:AB1"/>
    <mergeCell ref="AA2:AB2"/>
    <mergeCell ref="AA3:AB3"/>
    <mergeCell ref="R1:S1"/>
    <mergeCell ref="R2:S2"/>
    <mergeCell ref="R3:S3"/>
    <mergeCell ref="U1:V1"/>
    <mergeCell ref="U2:V2"/>
    <mergeCell ref="U3:V3"/>
    <mergeCell ref="L1:M1"/>
    <mergeCell ref="L2:M2"/>
    <mergeCell ref="L3:M3"/>
    <mergeCell ref="O1:P1"/>
    <mergeCell ref="O2:P2"/>
    <mergeCell ref="O3:P3"/>
    <mergeCell ref="F2:G2"/>
    <mergeCell ref="F3:G3"/>
    <mergeCell ref="F1:G1"/>
    <mergeCell ref="I1:J1"/>
    <mergeCell ref="I2:J2"/>
    <mergeCell ref="I3:J3"/>
    <mergeCell ref="C11:C12"/>
    <mergeCell ref="D11:D12"/>
    <mergeCell ref="C22:C23"/>
    <mergeCell ref="D22:D23"/>
    <mergeCell ref="A11:A12"/>
    <mergeCell ref="A22:A2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cestovny poriadok cely</vt:lpstr>
      <vt:lpstr>doobeda</vt:lpstr>
      <vt:lpstr>poobede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brync</dc:creator>
  <cp:lastModifiedBy>brync</cp:lastModifiedBy>
  <cp:lastPrinted>2021-12-28T15:42:04Z</cp:lastPrinted>
  <dcterms:created xsi:type="dcterms:W3CDTF">2021-12-28T13:31:09Z</dcterms:created>
  <dcterms:modified xsi:type="dcterms:W3CDTF">2021-12-28T16:57:23Z</dcterms:modified>
</cp:coreProperties>
</file>